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D:\Lufuno\Danzight\Final\"/>
    </mc:Choice>
  </mc:AlternateContent>
  <xr:revisionPtr revIDLastSave="0" documentId="8_{7C70B47D-148C-43FA-BE77-E0496FBB8102}" xr6:coauthVersionLast="47" xr6:coauthVersionMax="47" xr10:uidLastSave="{00000000-0000-0000-0000-000000000000}"/>
  <bookViews>
    <workbookView xWindow="-108" yWindow="-108" windowWidth="23256" windowHeight="12456" tabRatio="735" xr2:uid="{00000000-000D-0000-FFFF-FFFF00000000}"/>
  </bookViews>
  <sheets>
    <sheet name="1200" sheetId="17" r:id="rId1"/>
    <sheet name="1300" sheetId="19" r:id="rId2"/>
    <sheet name="Building Works" sheetId="14" r:id="rId3"/>
    <sheet name="FURNITURE" sheetId="20" r:id="rId4"/>
    <sheet name="Palisade Fence Gate" sheetId="8" r:id="rId5"/>
    <sheet name="Septic Tank" sheetId="11" r:id="rId6"/>
    <sheet name="Borehole" sheetId="15" r:id="rId7"/>
    <sheet name="jungle gym" sheetId="18" r:id="rId8"/>
    <sheet name="SUMMARY" sheetId="16" r:id="rId9"/>
  </sheets>
  <externalReferences>
    <externalReference r:id="rId10"/>
    <externalReference r:id="rId11"/>
  </externalReferences>
  <definedNames>
    <definedName name="_xlnm.Print_Area" localSheetId="0">'1200'!$A$1:$H$44</definedName>
    <definedName name="_xlnm.Print_Area" localSheetId="1">'1300'!$A$1:$H$45</definedName>
    <definedName name="_xlnm.Print_Area" localSheetId="6">Borehole!$A$1:$H$50</definedName>
    <definedName name="_xlnm.Print_Area" localSheetId="2">'Building Works'!$A$1:$H$630</definedName>
    <definedName name="_xlnm.Print_Area" localSheetId="3">FURNITURE!$A$1:$H$51</definedName>
    <definedName name="_xlnm.Print_Area" localSheetId="7">'jungle gym'!$A$1:$H$51</definedName>
    <definedName name="_xlnm.Print_Area" localSheetId="4">'Palisade Fence Gate'!$A$1:$I$43</definedName>
    <definedName name="_xlnm.Print_Area" localSheetId="5">'Septic Tank'!$A$1:$H$56</definedName>
    <definedName name="_xlnm.Print_Area" localSheetId="8">SUMMARY!$A$1:$D$38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7" l="1"/>
  <c r="G36" i="17"/>
  <c r="H36" i="17" s="1"/>
  <c r="H34" i="17"/>
  <c r="G32" i="17"/>
  <c r="H32" i="17" s="1"/>
  <c r="H31" i="17"/>
  <c r="H30" i="17"/>
  <c r="H29" i="17"/>
  <c r="G28" i="17"/>
  <c r="H28" i="17" s="1"/>
  <c r="H27" i="17"/>
  <c r="H26" i="17"/>
  <c r="G14" i="17"/>
  <c r="H33" i="19"/>
  <c r="H32" i="19"/>
  <c r="H308" i="14"/>
  <c r="H325" i="14"/>
  <c r="H326" i="14"/>
  <c r="H327" i="14"/>
  <c r="H328" i="14"/>
  <c r="H242" i="14"/>
  <c r="H241" i="14"/>
  <c r="H232" i="14"/>
  <c r="H233" i="14"/>
  <c r="H234" i="14"/>
  <c r="H235" i="14"/>
  <c r="H236" i="14"/>
  <c r="H237" i="14"/>
  <c r="H238" i="14"/>
  <c r="H239" i="14"/>
  <c r="H240" i="14"/>
  <c r="H26" i="14"/>
  <c r="H27" i="14"/>
  <c r="H28" i="14"/>
  <c r="H30" i="14"/>
  <c r="H259" i="14"/>
  <c r="H261" i="14" s="1"/>
  <c r="H256" i="14"/>
  <c r="H258" i="14"/>
  <c r="H255" i="14"/>
  <c r="H257" i="14" s="1"/>
  <c r="H264" i="14"/>
  <c r="H265" i="14"/>
  <c r="H289" i="14"/>
  <c r="H38" i="17" l="1"/>
  <c r="H462" i="14" l="1"/>
  <c r="H388" i="14"/>
  <c r="G388" i="14"/>
  <c r="E388" i="14"/>
  <c r="C388" i="14"/>
  <c r="B388" i="14"/>
  <c r="A388" i="14"/>
  <c r="H394" i="14" l="1"/>
  <c r="H74" i="14"/>
  <c r="H393" i="14" l="1"/>
  <c r="H29" i="14" l="1"/>
  <c r="H31" i="14" l="1"/>
  <c r="H506" i="14"/>
  <c r="H498" i="14"/>
  <c r="H334" i="14"/>
  <c r="H319" i="14"/>
  <c r="H225" i="14"/>
  <c r="H511" i="14"/>
  <c r="H148" i="14"/>
  <c r="H150" i="14"/>
  <c r="H117" i="14"/>
  <c r="H57" i="14"/>
  <c r="H80" i="14"/>
  <c r="H25" i="14"/>
  <c r="H23" i="14"/>
  <c r="H21" i="15"/>
  <c r="H17" i="15"/>
  <c r="H11" i="15"/>
  <c r="H51" i="11"/>
  <c r="H47" i="11"/>
  <c r="H46" i="11"/>
  <c r="H45" i="11"/>
  <c r="H44" i="11"/>
  <c r="H43" i="11"/>
  <c r="H42" i="11"/>
  <c r="H41" i="11"/>
  <c r="H40" i="11"/>
  <c r="H39" i="11"/>
  <c r="H37" i="11"/>
  <c r="H36" i="11"/>
  <c r="H35" i="11"/>
  <c r="H34" i="11"/>
  <c r="H33" i="11"/>
  <c r="H32" i="11"/>
  <c r="H31" i="11"/>
  <c r="H30" i="11"/>
  <c r="H29" i="11"/>
  <c r="H28" i="11"/>
  <c r="H27" i="11"/>
  <c r="H26" i="11"/>
  <c r="H25" i="11"/>
  <c r="H24" i="11"/>
  <c r="H23" i="11"/>
  <c r="H22" i="11"/>
  <c r="H21" i="11"/>
  <c r="H20" i="11"/>
  <c r="H19" i="11"/>
  <c r="H18" i="11"/>
  <c r="H17" i="11"/>
  <c r="H16" i="11"/>
  <c r="H15" i="11"/>
  <c r="H14" i="11"/>
  <c r="H13" i="11"/>
  <c r="H12" i="11"/>
  <c r="H11" i="11"/>
  <c r="H10" i="11"/>
  <c r="H9" i="11"/>
  <c r="I19" i="8"/>
  <c r="I18" i="8"/>
  <c r="I17" i="8"/>
  <c r="I16" i="8"/>
  <c r="I15" i="8"/>
  <c r="I14" i="8"/>
  <c r="I13" i="8"/>
  <c r="I12" i="8"/>
  <c r="I11" i="8"/>
  <c r="H33" i="20"/>
  <c r="H32" i="20"/>
  <c r="H31" i="20"/>
  <c r="H30" i="20"/>
  <c r="H29" i="20"/>
  <c r="H28" i="20"/>
  <c r="H27" i="20"/>
  <c r="H26" i="20"/>
  <c r="H25" i="20"/>
  <c r="H24" i="20"/>
  <c r="H23" i="20"/>
  <c r="H22" i="20"/>
  <c r="H21" i="20"/>
  <c r="H20" i="20"/>
  <c r="H19" i="20"/>
  <c r="H18" i="20"/>
  <c r="H17" i="20"/>
  <c r="H16" i="20"/>
  <c r="H15" i="20"/>
  <c r="H14" i="20"/>
  <c r="H13" i="20"/>
  <c r="H12" i="20"/>
  <c r="H11" i="20"/>
  <c r="H550" i="14"/>
  <c r="H549" i="14"/>
  <c r="H548" i="14"/>
  <c r="H547" i="14"/>
  <c r="H546" i="14"/>
  <c r="H545" i="14"/>
  <c r="H544" i="14"/>
  <c r="H543" i="14"/>
  <c r="H542" i="14"/>
  <c r="H508" i="14"/>
  <c r="H507" i="14"/>
  <c r="H505" i="14"/>
  <c r="H504" i="14"/>
  <c r="H503" i="14"/>
  <c r="H502" i="14"/>
  <c r="H501" i="14"/>
  <c r="H500" i="14"/>
  <c r="H499" i="14"/>
  <c r="H497" i="14"/>
  <c r="H496" i="14"/>
  <c r="H495" i="14"/>
  <c r="H494" i="14"/>
  <c r="H458" i="14"/>
  <c r="H457" i="14"/>
  <c r="H456" i="14"/>
  <c r="H455" i="14"/>
  <c r="H450" i="14"/>
  <c r="H449" i="14"/>
  <c r="H448" i="14"/>
  <c r="H447" i="14"/>
  <c r="H446" i="14"/>
  <c r="H445" i="14"/>
  <c r="H444" i="14"/>
  <c r="H443" i="14"/>
  <c r="H441" i="14"/>
  <c r="H439" i="14"/>
  <c r="H333" i="14"/>
  <c r="H332" i="14"/>
  <c r="H331" i="14"/>
  <c r="H330" i="14"/>
  <c r="H329" i="14"/>
  <c r="H324" i="14"/>
  <c r="H321" i="14"/>
  <c r="H320" i="14"/>
  <c r="H318" i="14"/>
  <c r="H316" i="14"/>
  <c r="H313" i="14"/>
  <c r="H312" i="14"/>
  <c r="H311" i="14"/>
  <c r="H310" i="14"/>
  <c r="H307" i="14"/>
  <c r="H306" i="14"/>
  <c r="H231" i="14"/>
  <c r="H230" i="14"/>
  <c r="H229" i="14"/>
  <c r="H228" i="14"/>
  <c r="H227" i="14"/>
  <c r="H226" i="14"/>
  <c r="H224" i="14"/>
  <c r="H223" i="14"/>
  <c r="H222" i="14"/>
  <c r="H220" i="14"/>
  <c r="H219" i="14"/>
  <c r="H156" i="14"/>
  <c r="H155" i="14"/>
  <c r="H154" i="14"/>
  <c r="H152" i="14"/>
  <c r="H149" i="14"/>
  <c r="H147" i="14"/>
  <c r="H146" i="14"/>
  <c r="H140" i="14"/>
  <c r="H138" i="14"/>
  <c r="H136" i="14"/>
  <c r="H133" i="14"/>
  <c r="H131" i="14"/>
  <c r="H130" i="14"/>
  <c r="H129" i="14"/>
  <c r="H128" i="14"/>
  <c r="H125" i="14"/>
  <c r="H124" i="14"/>
  <c r="H123" i="14"/>
  <c r="H122" i="14"/>
  <c r="H121" i="14"/>
  <c r="H120" i="14"/>
  <c r="H119" i="14"/>
  <c r="H118" i="14"/>
  <c r="H116" i="14"/>
  <c r="H83" i="14"/>
  <c r="H82" i="14"/>
  <c r="H81" i="14"/>
  <c r="H70" i="14"/>
  <c r="H79" i="14"/>
  <c r="H76" i="14"/>
  <c r="H67" i="14"/>
  <c r="H66" i="14"/>
  <c r="H55" i="14"/>
  <c r="H46" i="14"/>
  <c r="H45" i="14"/>
  <c r="H43" i="14"/>
  <c r="H42" i="14"/>
  <c r="H41" i="14"/>
  <c r="H40" i="14"/>
  <c r="H39" i="14"/>
  <c r="H38" i="14"/>
  <c r="H36" i="14"/>
  <c r="H35" i="14"/>
  <c r="H24" i="14"/>
  <c r="H22" i="14"/>
  <c r="H21" i="14"/>
  <c r="H20" i="14"/>
  <c r="H19" i="14"/>
  <c r="H18" i="14"/>
  <c r="H17" i="14"/>
  <c r="H16" i="14"/>
  <c r="H15" i="14"/>
  <c r="H37" i="14"/>
  <c r="H15" i="19"/>
  <c r="H16" i="19"/>
  <c r="H17" i="19"/>
  <c r="H18" i="19"/>
  <c r="H19" i="19"/>
  <c r="H20" i="19"/>
  <c r="H21" i="19"/>
  <c r="H22" i="19"/>
  <c r="H23" i="19"/>
  <c r="H24" i="19"/>
  <c r="H25" i="19"/>
  <c r="H26" i="19"/>
  <c r="H27" i="19"/>
  <c r="H28" i="19"/>
  <c r="H29" i="19"/>
  <c r="H31" i="19"/>
  <c r="H30" i="19"/>
  <c r="H14" i="17"/>
  <c r="H11" i="17"/>
  <c r="H581" i="14"/>
  <c r="G581" i="14"/>
  <c r="E581" i="14"/>
  <c r="C581" i="14"/>
  <c r="B581" i="14"/>
  <c r="A581" i="14"/>
  <c r="H530" i="14"/>
  <c r="G530" i="14"/>
  <c r="E530" i="14"/>
  <c r="C530" i="14"/>
  <c r="B530" i="14"/>
  <c r="A530" i="14"/>
  <c r="H482" i="14"/>
  <c r="G482" i="14"/>
  <c r="E482" i="14"/>
  <c r="C482" i="14"/>
  <c r="B482" i="14"/>
  <c r="A482" i="14"/>
  <c r="H428" i="14"/>
  <c r="G428" i="14"/>
  <c r="E428" i="14"/>
  <c r="C428" i="14"/>
  <c r="B428" i="14"/>
  <c r="A428" i="14"/>
  <c r="H342" i="14"/>
  <c r="G342" i="14"/>
  <c r="E342" i="14"/>
  <c r="C342" i="14"/>
  <c r="B342" i="14"/>
  <c r="A342" i="14"/>
  <c r="H297" i="14"/>
  <c r="G297" i="14"/>
  <c r="E297" i="14"/>
  <c r="C297" i="14"/>
  <c r="B297" i="14"/>
  <c r="A297" i="14"/>
  <c r="H252" i="14"/>
  <c r="G252" i="14"/>
  <c r="E252" i="14"/>
  <c r="C252" i="14"/>
  <c r="B252" i="14"/>
  <c r="A252" i="14"/>
  <c r="H210" i="14"/>
  <c r="G210" i="14"/>
  <c r="E210" i="14"/>
  <c r="C210" i="14"/>
  <c r="B210" i="14"/>
  <c r="A210" i="14"/>
  <c r="H165" i="14"/>
  <c r="G165" i="14"/>
  <c r="E165" i="14"/>
  <c r="C165" i="14"/>
  <c r="B165" i="14"/>
  <c r="A165" i="14"/>
  <c r="H109" i="14"/>
  <c r="G109" i="14"/>
  <c r="E109" i="14"/>
  <c r="C109" i="14"/>
  <c r="B109" i="14"/>
  <c r="A109" i="14"/>
  <c r="H64" i="14"/>
  <c r="G64" i="14"/>
  <c r="E64" i="14"/>
  <c r="C64" i="14"/>
  <c r="B64" i="14"/>
  <c r="A64" i="14"/>
  <c r="H17" i="17"/>
  <c r="H16" i="17"/>
  <c r="H13" i="17"/>
  <c r="H12" i="19"/>
  <c r="H13" i="19"/>
  <c r="H14" i="19"/>
  <c r="H11" i="19"/>
  <c r="H221" i="14" l="1"/>
  <c r="H243" i="14"/>
  <c r="H132" i="14"/>
  <c r="H72" i="14"/>
  <c r="H157" i="14"/>
  <c r="H47" i="14"/>
  <c r="H460" i="14"/>
  <c r="H44" i="14"/>
  <c r="A2" i="19"/>
  <c r="A2" i="14" s="1"/>
  <c r="A61" i="14" s="1"/>
  <c r="A106" i="14" s="1"/>
  <c r="A162" i="14" s="1"/>
  <c r="A207" i="14" s="1"/>
  <c r="A249" i="14" s="1"/>
  <c r="A3" i="19"/>
  <c r="A3" i="14" s="1"/>
  <c r="A62" i="14" s="1"/>
  <c r="A107" i="14" s="1"/>
  <c r="A163" i="14" s="1"/>
  <c r="A208" i="14" s="1"/>
  <c r="A250" i="14" s="1"/>
  <c r="A1" i="19"/>
  <c r="A1" i="14" s="1"/>
  <c r="A60" i="14" s="1"/>
  <c r="A105" i="14" s="1"/>
  <c r="A161" i="14" s="1"/>
  <c r="A206" i="14" s="1"/>
  <c r="A248" i="14" s="1"/>
  <c r="A293" i="14" l="1"/>
  <c r="A338" i="14" s="1"/>
  <c r="A295" i="14"/>
  <c r="A340" i="14" s="1"/>
  <c r="A294" i="14"/>
  <c r="A339" i="14" s="1"/>
  <c r="H68" i="14"/>
  <c r="H51" i="14"/>
  <c r="H134" i="14"/>
  <c r="H440" i="14"/>
  <c r="H77" i="14"/>
  <c r="H115" i="14"/>
  <c r="H127" i="14"/>
  <c r="H153" i="14"/>
  <c r="H15" i="17"/>
  <c r="H12" i="17"/>
  <c r="A386" i="14" l="1"/>
  <c r="A426" i="14"/>
  <c r="A480" i="14" s="1"/>
  <c r="A528" i="14" s="1"/>
  <c r="A579" i="14" s="1"/>
  <c r="A3" i="20" s="1"/>
  <c r="A3" i="8" s="1"/>
  <c r="A3" i="11" s="1"/>
  <c r="A3" i="15" s="1"/>
  <c r="A3" i="18" s="1"/>
  <c r="A3" i="16" s="1"/>
  <c r="A385" i="14"/>
  <c r="A425" i="14"/>
  <c r="A479" i="14" s="1"/>
  <c r="A527" i="14" s="1"/>
  <c r="A578" i="14" s="1"/>
  <c r="A2" i="20" s="1"/>
  <c r="A2" i="8" s="1"/>
  <c r="A2" i="11" s="1"/>
  <c r="A2" i="15" s="1"/>
  <c r="A2" i="18" s="1"/>
  <c r="A2" i="16" s="1"/>
  <c r="A384" i="14"/>
  <c r="A424" i="14"/>
  <c r="A478" i="14" s="1"/>
  <c r="A526" i="14" s="1"/>
  <c r="A577" i="14" s="1"/>
  <c r="A1" i="20" s="1"/>
  <c r="A1" i="8" s="1"/>
  <c r="A1" i="11" s="1"/>
  <c r="A1" i="15" s="1"/>
  <c r="A1" i="18" s="1"/>
  <c r="A1" i="16" s="1"/>
  <c r="H166" i="14"/>
  <c r="H493" i="14"/>
  <c r="H438" i="14"/>
  <c r="H451" i="14"/>
  <c r="H442" i="14"/>
  <c r="B23" i="16" l="1"/>
  <c r="B21" i="16"/>
  <c r="B19" i="16"/>
  <c r="B17" i="16"/>
  <c r="B15" i="16"/>
  <c r="B13" i="16"/>
  <c r="B9" i="16"/>
  <c r="A221" i="14" l="1"/>
  <c r="A223" i="14" s="1"/>
  <c r="A225" i="14" s="1"/>
  <c r="A22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Maanda</author>
  </authors>
  <commentList>
    <comment ref="F462" authorId="0" shapeId="0" xr:uid="{83BCE0D5-35F6-4AF0-AB13-76C4F4DAE7F0}">
      <text>
        <r>
          <rPr>
            <b/>
            <sz val="9"/>
            <color indexed="81"/>
            <rFont val="Tahoma"/>
            <family val="2"/>
          </rPr>
          <t>1.45m high Tiled</t>
        </r>
        <r>
          <rPr>
            <sz val="9"/>
            <color indexed="81"/>
            <rFont val="Tahoma"/>
            <family val="2"/>
          </rPr>
          <t xml:space="preserve">
</t>
        </r>
      </text>
    </comment>
  </commentList>
</comments>
</file>

<file path=xl/sharedStrings.xml><?xml version="1.0" encoding="utf-8"?>
<sst xmlns="http://schemas.openxmlformats.org/spreadsheetml/2006/main" count="710" uniqueCount="371">
  <si>
    <t>Amount</t>
  </si>
  <si>
    <t>m</t>
  </si>
  <si>
    <t>no</t>
  </si>
  <si>
    <t>ITEM</t>
  </si>
  <si>
    <t>DESCRIPTION</t>
  </si>
  <si>
    <t>UNIT</t>
  </si>
  <si>
    <t>QTY</t>
  </si>
  <si>
    <t>RATE</t>
  </si>
  <si>
    <t>AMOUNT</t>
  </si>
  <si>
    <t>SEPTIC TANKS</t>
  </si>
  <si>
    <t>EARTHWORKS : SEPTIC TANK</t>
  </si>
  <si>
    <t>m³</t>
  </si>
  <si>
    <t>Extra over item 12.1.1 for:</t>
  </si>
  <si>
    <t>a)</t>
  </si>
  <si>
    <t>Intermediate material</t>
  </si>
  <si>
    <t>b)</t>
  </si>
  <si>
    <t>Hard rock excavation</t>
  </si>
  <si>
    <t>EARTHWORKS : PIPE TRENCHES</t>
  </si>
  <si>
    <t>CONCRETE WORK</t>
  </si>
  <si>
    <t>Formwork</t>
  </si>
  <si>
    <t>m²</t>
  </si>
  <si>
    <t>Smooth off shutter horizontal, underside roof slab</t>
  </si>
  <si>
    <t>Boxed-out openings all as per drawing</t>
  </si>
  <si>
    <t>Concrete</t>
  </si>
  <si>
    <t>BUILDING WORK</t>
  </si>
  <si>
    <t>Brickwork</t>
  </si>
  <si>
    <t>115mm brickwork</t>
  </si>
  <si>
    <t>PIPE LAYING</t>
  </si>
  <si>
    <t>PVC damp course 114 SABS Black</t>
  </si>
  <si>
    <t>PVC damp course 228 SABS Black</t>
  </si>
  <si>
    <t>PLUMBING</t>
  </si>
  <si>
    <t>ROOF COVERING</t>
  </si>
  <si>
    <t>PREAMBLES</t>
  </si>
  <si>
    <t>For preambles see "Specifications of material and methods to be used - PW371</t>
  </si>
  <si>
    <t>SUPPLEMENTRY PREAMBLES</t>
  </si>
  <si>
    <t>Removing rubbish, debris, vegetation, hedges, shrubs, digging up and grub large trees not exceeding 200mm girth, bush etc</t>
  </si>
  <si>
    <t>EXCAVATION, FILLING ETC</t>
  </si>
  <si>
    <t>Excavation in earth not exceeding 2m deep</t>
  </si>
  <si>
    <t>Trenches</t>
  </si>
  <si>
    <t>Site clearance</t>
  </si>
  <si>
    <t>SOIL POISONING</t>
  </si>
  <si>
    <t>Underfloors etc including forming and poisoning shallow furrow against foundation wall etc, filling in furrows and ramming</t>
  </si>
  <si>
    <t>To bottom and sides of trenches etc</t>
  </si>
  <si>
    <t>BRICKWORK SUNDRIES</t>
  </si>
  <si>
    <t>Brickwork reinforcement</t>
  </si>
  <si>
    <t>For preambles see "Specifications of material and methods to be used - PW371"</t>
  </si>
  <si>
    <t>SUPERSTRUCTURE</t>
  </si>
  <si>
    <t>Brickwork of NFP bricks in class II mortar</t>
  </si>
  <si>
    <t>WATER PROOFING</t>
  </si>
  <si>
    <t>DAMP-PROOFING OF WALLS AND FLOORS</t>
  </si>
  <si>
    <t>CEILINGS, PARTITION AND ACCESS AND FLOORING</t>
  </si>
  <si>
    <t>For preambles see  "Specification of material and methods to be used- PW371"</t>
  </si>
  <si>
    <t>CEILINGS ETC</t>
  </si>
  <si>
    <t>Sawn softwood</t>
  </si>
  <si>
    <t>38 x 114 mm Ceiling joist (Provisional)</t>
  </si>
  <si>
    <t xml:space="preserve">Wrought softwood </t>
  </si>
  <si>
    <t>19 x 76mm Cornice nailed</t>
  </si>
  <si>
    <t>NAILED UP CEILING AND SCREWED UP CEILINGS</t>
  </si>
  <si>
    <t>4mm "Everite Nutec" fibre-cement boards with standard H-type pressed steel jointing strips</t>
  </si>
  <si>
    <t>Ceilings including 38 x 38mm sawn softwood brandering at 400mm centres</t>
  </si>
  <si>
    <t>Sloping ceilings including 38 x 38mm sawn softwood brandering at 400mm centres.</t>
  </si>
  <si>
    <t>Extra over ceiling for opening for 610 x 610mm trap door of 50 x 76mm wrought softwood rebated framing with one 38 x 38mm sawn softwood cross brander covered with ceiling board and fitted flush in opening.</t>
  </si>
  <si>
    <t>IRONMOGERY</t>
  </si>
  <si>
    <t>"Approved"</t>
  </si>
  <si>
    <t>LOCKS</t>
  </si>
  <si>
    <t>METALWORK</t>
  </si>
  <si>
    <t>DOORS and WINDOWS</t>
  </si>
  <si>
    <t>PLUMBING AND DRAINAGE</t>
  </si>
  <si>
    <t>GLAZING</t>
  </si>
  <si>
    <t>4mm Clear float glass</t>
  </si>
  <si>
    <t>4mm Rough cast glass</t>
  </si>
  <si>
    <t>PAINTWORK</t>
  </si>
  <si>
    <t>PAINTWORK ETC TO NEW WORK</t>
  </si>
  <si>
    <t>ON FIBRE CEMENT</t>
  </si>
  <si>
    <t>One acrylic filler coat and two coats polyacrylic emulsion paint:</t>
  </si>
  <si>
    <t>On ceilings</t>
  </si>
  <si>
    <t>ON METAL</t>
  </si>
  <si>
    <t>Spot priming defects in pre-primed surfaces with  zinc chromate primer and applying one undercoat and two alkyd enamel paint on steel:</t>
  </si>
  <si>
    <t>On door frames</t>
  </si>
  <si>
    <t>On doors</t>
  </si>
  <si>
    <t xml:space="preserve">On windows </t>
  </si>
  <si>
    <t>On gates, grillers, burglar screen, balustrades etc (both side measured over the full flat area)</t>
  </si>
  <si>
    <t>ON WOOD</t>
  </si>
  <si>
    <t>On skirting, rails etc not exceeding 300mm girth</t>
  </si>
  <si>
    <t>GLAZING WITH PUTTY</t>
  </si>
  <si>
    <t>TOTAL CARRIED FORWARD TO SUMMARY</t>
  </si>
  <si>
    <t>SECTION SUMMARY</t>
  </si>
  <si>
    <t>Bill No</t>
  </si>
  <si>
    <t>Ceiling, Partitioning and access flooring</t>
  </si>
  <si>
    <t>Metalwork</t>
  </si>
  <si>
    <t>Plumbing and drainage</t>
  </si>
  <si>
    <t>Glazing</t>
  </si>
  <si>
    <t>Paintwork</t>
  </si>
  <si>
    <t>Electrical work</t>
  </si>
  <si>
    <t>Extra ovewr trench and hole excavation in earth for excavation in:</t>
  </si>
  <si>
    <t>Soft rock</t>
  </si>
  <si>
    <t>Hard rock</t>
  </si>
  <si>
    <t>Keeping excavations free of water</t>
  </si>
  <si>
    <t>Keeping excavation free of all water other than subterranean water</t>
  </si>
  <si>
    <t>Prescribed density test on filling</t>
  </si>
  <si>
    <t>"Modified AASHTO Density" test</t>
  </si>
  <si>
    <t>10mm Expansion joint around the perimeter filled by treated bitumen impregnanted softboard</t>
  </si>
  <si>
    <t>100mm steel float concrete surface bed casted on bays of not more than 3000mm.</t>
  </si>
  <si>
    <t>Allow for preparing a set of three concrete strength test cubes, each size 150 x 150 x 150mm, sending them to an approved Testing laboratory for testing and paying all charges in connection therewith</t>
  </si>
  <si>
    <t xml:space="preserve">Sets </t>
  </si>
  <si>
    <t>CONCRETE IN SUNDRIES</t>
  </si>
  <si>
    <t>Surface beds, slabs, etc to falls</t>
  </si>
  <si>
    <t>ROUGH FORMWORK (DEGREE OF ACCURACY III)</t>
  </si>
  <si>
    <t>Rough Formwork to sides:</t>
  </si>
  <si>
    <t>MOVEMENTS JOINTS ETC</t>
  </si>
  <si>
    <t>Expansion joints with bitumen impregnated softboard between vertical concrete and brick surfaces</t>
  </si>
  <si>
    <t>15mm Joints not exceeding 300mm high</t>
  </si>
  <si>
    <t>115mm Wide reinforcement built in horinzotally (internal)</t>
  </si>
  <si>
    <t>150mm Wide reinforcement built in horizontally (external)</t>
  </si>
  <si>
    <t>PRESSED STEEL DOORS FRAMES</t>
  </si>
  <si>
    <t>STEEL WINDOWS</t>
  </si>
  <si>
    <t>Standard residential windows</t>
  </si>
  <si>
    <t>1.2MM Rebated frames suitable for one brick walls</t>
  </si>
  <si>
    <t>FENCING</t>
  </si>
  <si>
    <t>AB002</t>
  </si>
  <si>
    <t xml:space="preserve">GATE </t>
  </si>
  <si>
    <t>Supply and install gates with all sundries as specified.</t>
  </si>
  <si>
    <t>TOTAL CARRIED TO SUMMARY</t>
  </si>
  <si>
    <t>AB004</t>
  </si>
  <si>
    <t>Smooth off shutter horizontal, Floor slab</t>
  </si>
  <si>
    <t>AB003</t>
  </si>
  <si>
    <t>DRILLING BOREHOLE</t>
  </si>
  <si>
    <t xml:space="preserve">Sum </t>
  </si>
  <si>
    <t>PVC STORAGE TANK INSTALLATIONS</t>
  </si>
  <si>
    <t>(a)</t>
  </si>
  <si>
    <t>SUMMARY OF BILL OF QUANTITIES</t>
  </si>
  <si>
    <t>TENDER (CONTRACT) SUM</t>
  </si>
  <si>
    <t xml:space="preserve">SUBTOTAL </t>
  </si>
  <si>
    <t>Note:  Tender Sum is the value of the offered total of the prices exclusive of VAT, contingencies, CPA and special materials but including contractual variations.</t>
  </si>
  <si>
    <t>BLOUBERG LOCAL MUNICIPALITY</t>
  </si>
  <si>
    <t>Building Works</t>
  </si>
  <si>
    <t xml:space="preserve">TENDER (CONTRACT) PRICE CARRIED TO FORM OF OFFER OF ACCEPTANCE </t>
  </si>
  <si>
    <t>REINFORCEMENT</t>
  </si>
  <si>
    <t>25MPa /19mm concrete</t>
  </si>
  <si>
    <t>One  layer of 375 micro " Consol plastics Brikgrip DPC" embossed damp proof course In walls</t>
  </si>
  <si>
    <t>Pg No</t>
  </si>
  <si>
    <t>Excavation (measured 0,5m beyond wall perimeter with 1:1,5 side slopes and 0,55m below structure invert level) and use for backfill at 90% MOD AASHTO density, around septic tank or dispose of, as ordered within 0,5km freehaul distance of septic tank site</t>
  </si>
  <si>
    <t>Excavate in all materials for trenches, backfill and compact, including disposal of surplus or unsuitable material for septic tank disposal drains</t>
  </si>
  <si>
    <t>Blinding layer - 50mm thick in prescribed mix 15 mpa concrete below septic tank</t>
  </si>
  <si>
    <t>Strength mix 25/19 concrete in septic tank floor, walls and roof</t>
  </si>
  <si>
    <t>230mm brickwork with type FBS bricks both sides in manhole walls</t>
  </si>
  <si>
    <t>Supply, lay, joint and test 110DN corrugated radial rib profile, drainage &amp; sewer pipe:</t>
  </si>
  <si>
    <t>Edges, risers, ends and reveals not exceeding 300mm high or wide (class F2 rough)</t>
  </si>
  <si>
    <t>Eskom electrical connection</t>
  </si>
  <si>
    <t>L/Sum</t>
  </si>
  <si>
    <t xml:space="preserve">WELDED MESH FENCE </t>
  </si>
  <si>
    <t>GENERAL REQUIREMENTS AND PROVISION</t>
  </si>
  <si>
    <t>B12.01</t>
  </si>
  <si>
    <t>Provision for a Community Liaison Officer</t>
  </si>
  <si>
    <t>Provisional sum for the payment and training of the Community Liaison Officer</t>
  </si>
  <si>
    <t>Prov Sum</t>
  </si>
  <si>
    <t>(b)</t>
  </si>
  <si>
    <t>Handling cost and profit in respect of subitem B12.01(a)</t>
  </si>
  <si>
    <t>%</t>
  </si>
  <si>
    <t>B12.02</t>
  </si>
  <si>
    <t>Provision for cost of attending Steering Committee meetings</t>
  </si>
  <si>
    <t>Provisional sum for the payment of travel cost incurred by Steering Committee members for attending Steering Committee meetings</t>
  </si>
  <si>
    <t>Handling cost and profit in respect of subitem B12.02(a)</t>
  </si>
  <si>
    <t>B12.03</t>
  </si>
  <si>
    <t>Construction works nameboard</t>
  </si>
  <si>
    <t>No</t>
  </si>
  <si>
    <t>B12.04</t>
  </si>
  <si>
    <t>Training</t>
  </si>
  <si>
    <t xml:space="preserve">Provision for Generic skills </t>
  </si>
  <si>
    <t xml:space="preserve">Provision for Technical skills </t>
  </si>
  <si>
    <t>(c)</t>
  </si>
  <si>
    <t>B12.05</t>
  </si>
  <si>
    <t>Rate only</t>
  </si>
  <si>
    <t>Brick force 2.8X75mm 20MT SABS</t>
  </si>
  <si>
    <t>Brick force 2.8 X 150mm 20M SABS</t>
  </si>
  <si>
    <t>Nutec Ceiling 3.6 X 1.2 X 4 mm</t>
  </si>
  <si>
    <t>DCLSA Naples 2levers lockset SABS</t>
  </si>
  <si>
    <t>Provision for Plaque</t>
  </si>
  <si>
    <t xml:space="preserve">WATER TANK STAND </t>
  </si>
  <si>
    <t>B1.02</t>
  </si>
  <si>
    <t>200mm dia. Sewer pipe &amp; manholes</t>
  </si>
  <si>
    <t>AB005</t>
  </si>
  <si>
    <t xml:space="preserve"> INSTALLATION OF JUNGLE GYM</t>
  </si>
  <si>
    <t>Play Ground</t>
  </si>
  <si>
    <t>Skirting</t>
  </si>
  <si>
    <t>CONTRACTOR'S ESTABLISHMENT ON SITE AND GENERAL OBLIGATIONS</t>
  </si>
  <si>
    <t>B13.01</t>
  </si>
  <si>
    <t>The Contractor's general obligations:</t>
  </si>
  <si>
    <t>Fixed obligations</t>
  </si>
  <si>
    <t>Time-related obligations</t>
  </si>
  <si>
    <t>Month</t>
  </si>
  <si>
    <t>NOTE:</t>
  </si>
  <si>
    <t>The combined total tendered for subitems B13.01 (a), (b) and (c) shall not exceed 15% of  the Tender Sum, (excluding VAT).</t>
  </si>
  <si>
    <t>ROOF TRUSSES</t>
  </si>
  <si>
    <t>P/Sum</t>
  </si>
  <si>
    <t>Windows sills sloping and slightly projecting outside</t>
  </si>
  <si>
    <t>VIP TOILET</t>
  </si>
  <si>
    <t>Sum</t>
  </si>
  <si>
    <t>FOUNDATION</t>
  </si>
  <si>
    <t xml:space="preserve">TOTAL CARRIED FORWARD </t>
  </si>
  <si>
    <t>TOTAL CARRIED FORWARD TO SECTION SUMMARY</t>
  </si>
  <si>
    <t xml:space="preserve">COMPACTION </t>
  </si>
  <si>
    <t>Blinding layer - 75mm thick (20 Mpa)</t>
  </si>
  <si>
    <t>BRICKWORK IN FOUNDATION</t>
  </si>
  <si>
    <t>Brickworks</t>
  </si>
  <si>
    <t>Compaction of the surface bed</t>
  </si>
  <si>
    <t>Cast in slab mass concrete</t>
  </si>
  <si>
    <t xml:space="preserve">TOTAL BROUGHT FORWARD </t>
  </si>
  <si>
    <t>BRICKWORK (NFP)</t>
  </si>
  <si>
    <t>Masonry Plastering</t>
  </si>
  <si>
    <t>Mortar for plastering(internal &amp; external for the whole building)</t>
  </si>
  <si>
    <t>Finishing top surface of concrete rough with a wood float</t>
  </si>
  <si>
    <t>Foundation</t>
  </si>
  <si>
    <t>BUILDING WORKS</t>
  </si>
  <si>
    <t>AB006</t>
  </si>
  <si>
    <t>FURNITURE</t>
  </si>
  <si>
    <t>Chairs</t>
  </si>
  <si>
    <t>Tables</t>
  </si>
  <si>
    <t>Cupboards</t>
  </si>
  <si>
    <t>CHILDREN FURNITURE</t>
  </si>
  <si>
    <t>Charts</t>
  </si>
  <si>
    <t>Toys</t>
  </si>
  <si>
    <t>Green and black boards</t>
  </si>
  <si>
    <t>TOTAL  CARRIED FORWARD TO SUMMARY</t>
  </si>
  <si>
    <t xml:space="preserve"> BRICKWORK</t>
  </si>
  <si>
    <t>Super structure</t>
  </si>
  <si>
    <t>(LIC)</t>
  </si>
  <si>
    <t>ROOF MATERIAL</t>
  </si>
  <si>
    <t>Roof Material</t>
  </si>
  <si>
    <t>OFFICE EQUIPMENTS</t>
  </si>
  <si>
    <t>Finish</t>
  </si>
  <si>
    <r>
      <t>WATER TANK</t>
    </r>
    <r>
      <rPr>
        <sz val="10"/>
        <color indexed="8"/>
        <rFont val="Arial"/>
        <family val="2"/>
      </rPr>
      <t xml:space="preserve"> </t>
    </r>
  </si>
  <si>
    <t>Provision for  closing ceremony</t>
  </si>
  <si>
    <t>AMOUNTS</t>
  </si>
  <si>
    <t>10000 liters JoJo tank</t>
  </si>
  <si>
    <t>Provision for  Geotechnical Investigation</t>
  </si>
  <si>
    <t>Provision for  Topographical Survey</t>
  </si>
  <si>
    <t>Provision for Enviromental Impact Assessment</t>
  </si>
  <si>
    <t>Rate Only</t>
  </si>
  <si>
    <t>2000 litres Regrigerater</t>
  </si>
  <si>
    <t>Kitchen Built-in cupboard complete as per layout</t>
  </si>
  <si>
    <t>Four plate Defy stove</t>
  </si>
  <si>
    <t>No.</t>
  </si>
  <si>
    <t>PROJECT NO. BM06/22/23</t>
  </si>
  <si>
    <t>BOREHOLE</t>
  </si>
  <si>
    <t>Water siting, Drilling +/- 120m deep, Quality testing, fully equiping of borehole, chasings and submerdged pump (including electrical connections ,Control panel,protection against over pumping etc)</t>
  </si>
  <si>
    <t>LIC</t>
  </si>
  <si>
    <t>B1.01</t>
  </si>
  <si>
    <t>Panes exceeding 0.1 m² and not exceeding 0.5m²</t>
  </si>
  <si>
    <t>B.13.02</t>
  </si>
  <si>
    <t>Occupational Health &amp; Safety</t>
  </si>
  <si>
    <t>Preparation of Health &amp; Safety Plan</t>
  </si>
  <si>
    <t>L.Sum</t>
  </si>
  <si>
    <t xml:space="preserve">Compilation of a Risk Assessment prior to </t>
  </si>
  <si>
    <t>commencement of Construction.</t>
  </si>
  <si>
    <t>LI</t>
  </si>
  <si>
    <t>Health &amp; safety induction training of employees</t>
  </si>
  <si>
    <t>(d)</t>
  </si>
  <si>
    <t>Compilation and keeping up with date the Health &amp; Safety</t>
  </si>
  <si>
    <t xml:space="preserve"> file which shall include all documentation required</t>
  </si>
  <si>
    <t xml:space="preserve"> in terms of the Act including COVID 19 . Implementation of the </t>
  </si>
  <si>
    <t>health  and Safety plan over the entire construction period</t>
  </si>
  <si>
    <t>Brick lintels on 230mm brick wall</t>
  </si>
  <si>
    <t>Brick lintels on 110mm brick wall</t>
  </si>
  <si>
    <t>Supply and install bugler doors:</t>
  </si>
  <si>
    <t>BUTTLERS</t>
  </si>
  <si>
    <t>On Steel of a mimum sizes of atleast 1022mm</t>
  </si>
  <si>
    <t>On Steel of a mimum sizes of atleast 900 mm</t>
  </si>
  <si>
    <t>On Steel of a mimum sizes of atleast 533mm</t>
  </si>
  <si>
    <t>PROVISSIONAL SUM STATED BY THE ENGINEERS</t>
  </si>
  <si>
    <t>(e)</t>
  </si>
  <si>
    <t>Filling etc.</t>
  </si>
  <si>
    <t>Backfilling from the excavations to trenches and holes compacted to 90% modified aashto density</t>
  </si>
  <si>
    <t xml:space="preserve">Earth filling from the excavations to under floors, steps, pavings,  etc compact </t>
  </si>
  <si>
    <t xml:space="preserve">Imported earth filling supplied by the Contractor and brought  onto site, under </t>
  </si>
  <si>
    <t xml:space="preserve">In footings to walls cast against excavated surfaces, stepped and levelled </t>
  </si>
  <si>
    <t xml:space="preserve">Steel bar reinforcement to structural concrete work </t>
  </si>
  <si>
    <t>ton</t>
  </si>
  <si>
    <t xml:space="preserve">b) Mesh Ref 193 </t>
  </si>
  <si>
    <t xml:space="preserve">One brick wall </t>
  </si>
  <si>
    <t xml:space="preserve">Two brick wall </t>
  </si>
  <si>
    <t>under surface beds,ramps: 250 Micro Consol plastic gunplas USB GREEN (Water proof membrane sealed at laps by gunplas pressure</t>
  </si>
  <si>
    <t xml:space="preserve">PROFILED METAL SHEETING AND ACCESSORIES </t>
  </si>
  <si>
    <t xml:space="preserve">Straight cutting </t>
  </si>
  <si>
    <t>Descriptions of all roof coverings are deemed to include for all  straight cutting</t>
  </si>
  <si>
    <t>Note  The Contractor is to submit a design and Erection certificate signed by a competent person</t>
  </si>
  <si>
    <t>0.6mm "Klip-Lok Light Industrial" galvanised troughed  sheet steel with "Global coat " finish one side, fixed to roof members as described complete under a five year huarantee by an approved firm of specialist, all in accordance with the materials supplied and methods employed by the Manufacture.</t>
  </si>
  <si>
    <r>
      <t>m</t>
    </r>
    <r>
      <rPr>
        <vertAlign val="superscript"/>
        <sz val="10"/>
        <rFont val="Arial"/>
        <family val="2"/>
      </rPr>
      <t>2</t>
    </r>
  </si>
  <si>
    <t xml:space="preserve">Roof covering with pitch no exceeding 25 degrees fixed to timber  purlins complete with all required falshings </t>
  </si>
  <si>
    <t>All  trusses shall be fabricated by an approved truss manufactureer who hold a current cerificate of Competence awarded by the insitution for timber Construction</t>
  </si>
  <si>
    <t>Pre-fabricated metal connected timber roof trusses</t>
  </si>
  <si>
    <t>Descriptions of Pre-fabricated  timber roof trusses</t>
  </si>
  <si>
    <t>Descriptions of trusses shall be deemed to include all necessary splays cut ends,mitres,joining,wrought and shape ends,Connections,bolts,cleats,gussets and timber connectors,plate connectors, clips etc.</t>
  </si>
  <si>
    <t>Tendered rates must make provission for the aforesaid  as no additional claims in this regards will afterwards be entertained</t>
  </si>
  <si>
    <t>Timber</t>
  </si>
  <si>
    <t xml:space="preserve">Timber for trusses to be South African softwood and shall be in accordance with the grades as defined is SANS specification </t>
  </si>
  <si>
    <t>Bolts</t>
  </si>
  <si>
    <t>Bolts shall be in accordance  with BS 4190 OR SABS 135</t>
  </si>
  <si>
    <t>Shear plates,tooth connectors and split rings</t>
  </si>
  <si>
    <t>Shear plates,tooth connectors and split rings shall be inaccordance with BS 1759:1960 and installed in accordance with the CSIR publication HOUT 468," The Design , Manufacturing and Erection  of Timber trusses"</t>
  </si>
  <si>
    <t>Truss Design</t>
  </si>
  <si>
    <t>All trusses must be designed a registered proffessional Engineer ("Design of Timber structures").</t>
  </si>
  <si>
    <t>Truss Loading</t>
  </si>
  <si>
    <t xml:space="preserve">The design shall include for all live loads, wind loads and  dead  loads imposed </t>
  </si>
  <si>
    <t>Workshop drawing,design and erection Certificate</t>
  </si>
  <si>
    <t>It shall be excpected of the Contractor to submit the necessary workshop drawing,design and erection certificates and obtain neceray approval in this respect</t>
  </si>
  <si>
    <t>Construction/Installation  of roof trusses complete,aluminium foil insulation etc</t>
  </si>
  <si>
    <t>TILING</t>
  </si>
  <si>
    <t>Supply and install Ceramic tiling (to SABS specification) on floors, toilets and kitchen</t>
  </si>
  <si>
    <t>Wall Tilling (150x150)</t>
  </si>
  <si>
    <t>Floor Tilling (300x300)</t>
  </si>
  <si>
    <t>a) In footings</t>
  </si>
  <si>
    <t>CONCRETE</t>
  </si>
  <si>
    <t>Apron around the builsing on slab including formwork and finiching</t>
  </si>
  <si>
    <t>Ramps</t>
  </si>
  <si>
    <t>Supply and install complete WC with class “A’ heavy duty toilet seats and fittings to water and waste .</t>
  </si>
  <si>
    <t>Supply and install complete paraplegic WC with class “A’ heavy duty toilet seats and fittings to water, waste and grab rails</t>
  </si>
  <si>
    <t>Provide plumbing complete with fitings (bends, inspection eyes, gate valves and chambers) and finishes and connection to Septic tank system (external)</t>
  </si>
  <si>
    <t xml:space="preserve"> Supply and install "Ferreiras" or similar approved wash hand basins complete with pedestal water fittings and waste fittings, plugs, traps and connect to waste pipe</t>
  </si>
  <si>
    <t>Supply and install Bath white 1700 chanel with handles complete with fittings and Taps</t>
  </si>
  <si>
    <t xml:space="preserve">Supply and install Urinal flat back white shanks with flush Master Complete </t>
  </si>
  <si>
    <t>Supply and install complete SS Deb sink 1200 x 460 dominox D/IN with all fittings</t>
  </si>
  <si>
    <t xml:space="preserve"> Supply and connect to cold water  15mm "Cobra" type taps to wash hand basins</t>
  </si>
  <si>
    <t xml:space="preserve"> Supply and connect to cold and Hot water  15mm "Cobra" type Bath Mixer taps to Bath room</t>
  </si>
  <si>
    <t xml:space="preserve"> Supply and connect to cold and Hot water  15mm "Cobra" type Zink Mixer taps to Kitchen room</t>
  </si>
  <si>
    <t>9kg Fire Extingusher</t>
  </si>
  <si>
    <t>f) Kwikot 250 Litre Megaflo "i" Dual electric water heater (Code :
MF150-D2-2A-I) complying with SABS 151-2002, overall size
1075 x 530 x 530mm high fitted with isolator switch, operating
at 600kPa with temperature and pressure control valve
including 20mm female draincock with inlet compression.
Geyser to be installed horizontally in roof space with 1560 x
560mm polyethylene drip tray (Code : GSTP-1650) and 22mm
pipe work including two 22mm vacuum breakers (Code :
KH4.200CX) installed on hot and cold water supply. Installation
to include a 22mm 600kPa Kwikot Mono pressure control valve
(Code : KH3.116), all in accordance with SANS 10254,
connected to single phase electrical power supply.</t>
  </si>
  <si>
    <t>Supply and install SABS appoved Toilet roll holder</t>
  </si>
  <si>
    <t>ON WALLS</t>
  </si>
  <si>
    <t>Supply paint and paint walls with two coats Plascon Expression (colours to be confirmed)</t>
  </si>
  <si>
    <t>ELECTRICAL WORK  INSTALLATION</t>
  </si>
  <si>
    <t>Allow provissional sum amount for the all the Electrical Instalation</t>
  </si>
  <si>
    <t>PC Sum</t>
  </si>
  <si>
    <t>Handling cost and profit in respect of subitem  1 above</t>
  </si>
  <si>
    <t>Handling cost and profit in respect of subitem 3 above</t>
  </si>
  <si>
    <t>TEST CUBES</t>
  </si>
  <si>
    <t>PRELIMINARY COST ESTIMATE</t>
  </si>
  <si>
    <t>E1 H/D window frame NTY or simillar</t>
  </si>
  <si>
    <t>C2F H/Duty window NTY or simillar</t>
  </si>
  <si>
    <t>C7 H/D window frame NTY or simillar</t>
  </si>
  <si>
    <r>
      <t xml:space="preserve">Platform preparation as specified on drg </t>
    </r>
    <r>
      <rPr>
        <sz val="10"/>
        <rFont val="Arial"/>
        <family val="2"/>
      </rPr>
      <t>BM06/22/23/TD/08</t>
    </r>
  </si>
  <si>
    <t>Supply to erect the fence with all sundries as details specified in drawing (BM06/22/23/TD/10) including concrete 25 MPa.</t>
  </si>
  <si>
    <t>a) Main gate (BM06/22/23/TD/10).</t>
  </si>
  <si>
    <t>b) Padestraine gate (BM06/22/23/TD/10)</t>
  </si>
  <si>
    <t>Pit latrine toilet as indicated on drg BM06/22/23/TD/09</t>
  </si>
  <si>
    <t>Supply, install the elveted tank stand and all sundries and fittings scheduled on drawing (BM06/22/23/TD/06 and (BBM06/22/23/TD/07)</t>
  </si>
  <si>
    <t xml:space="preserve">MER Door F/L F/B 813 x 1219 </t>
  </si>
  <si>
    <t xml:space="preserve">Steel Door frame 813 x 2100 x 115 3 10R/H &amp; 3L/H </t>
  </si>
  <si>
    <t>Door solid 914 x 2100 Masonite</t>
  </si>
  <si>
    <t>H/C Mesonite Door 813 x 2100</t>
  </si>
  <si>
    <t xml:space="preserve">Steel Door frame 813 x 2100 x 230 1.6mm  </t>
  </si>
  <si>
    <t>Door 1613 x 2100 x 230 1.6 mm NTY</t>
  </si>
  <si>
    <t>MER Door F/L F/B 1613 x 2100</t>
  </si>
  <si>
    <t xml:space="preserve">On Steel Door frame 813 x 2100 x 230 1.6mm  </t>
  </si>
  <si>
    <t>Oxide</t>
  </si>
  <si>
    <t>Technicrete or simillar Double Roman</t>
  </si>
  <si>
    <t>Technicrete  Tapered Ridge</t>
  </si>
  <si>
    <t>Technicrete  Hip Starters</t>
  </si>
  <si>
    <t>( e)</t>
  </si>
  <si>
    <t>Personal Protective Equipment for EPWP labour force</t>
  </si>
  <si>
    <t>i)</t>
  </si>
  <si>
    <t>Providing the required Personal Protective Equipment for EPWP labour force: Your rate to include all below item and profit for EPWP labour force: Targeted minimum a) Overalls b) Gloves c) Dust Masks d) Ear Protection e) Hard Hats f) Reflective Vests g) Steel toe capped safety boots h) Other identified in the risk assessment</t>
  </si>
  <si>
    <t>Provision for Compensation to Landowners</t>
  </si>
  <si>
    <t>(f)</t>
  </si>
  <si>
    <t>Provision for SHE Rep</t>
  </si>
  <si>
    <t>(g)</t>
  </si>
  <si>
    <t xml:space="preserve">Handling cost and profit in respect of subitem B12.05 (a-f) </t>
  </si>
  <si>
    <t>Supply, install the Jungle Gym and all sundries and fittings scheduled area as indicated on drawing BM06/22/23/TD/08</t>
  </si>
  <si>
    <t>R</t>
  </si>
  <si>
    <t>Water proof Kids Matresses</t>
  </si>
  <si>
    <t xml:space="preserve">CONSTRUCTION OF DANTZIG CRECHE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</si>
</sst>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4" formatCode="_(&quot;$&quot;* #,##0.00_);_(&quot;$&quot;* \(#,##0.00\);_(&quot;$&quot;* &quot;-&quot;??_);_(@_)"/>
    <numFmt numFmtId="43" formatCode="_(* #,##0.00_);_(* \(#,##0.00\);_(* &quot;-&quot;??_);_(@_)"/>
    <numFmt numFmtId="164" formatCode="&quot;R&quot;#,##0_);\(&quot;R&quot;#,##0\)"/>
    <numFmt numFmtId="165" formatCode="_(&quot;R&quot;* #,##0.00_);_(&quot;R&quot;* \(#,##0.00\);_(&quot;R&quot;* &quot;-&quot;??_);_(@_)"/>
    <numFmt numFmtId="166" formatCode="&quot;R&quot;\ #,##0.00;&quot;R&quot;\ \-#,##0.00"/>
    <numFmt numFmtId="167" formatCode="&quot;R&quot;#,##0.00"/>
    <numFmt numFmtId="168" formatCode="&quot;R &quot;\ #,##0_);\(&quot;R &quot;\ #,##0\)"/>
    <numFmt numFmtId="169" formatCode="&quot;R&quot;\ #,##0.00"/>
    <numFmt numFmtId="170" formatCode="#,##0.0"/>
    <numFmt numFmtId="171" formatCode="[$R-1C09]\ #,##0.00"/>
    <numFmt numFmtId="172" formatCode="0.0%"/>
    <numFmt numFmtId="173" formatCode="[$R-1C09]\ #,##0"/>
    <numFmt numFmtId="174" formatCode="_ [$R-1C09]\ * #,##0.00_ ;_ [$R-1C09]\ * \-#,##0.00_ ;_ [$R-1C09]\ * &quot;-&quot;??_ ;_ @_ "/>
    <numFmt numFmtId="175" formatCode="&quot;CONTINGENCIES (&quot;\ 0.0%&quot;) ( (This amount is under the sole control of the Employers Agent )&quot;"/>
    <numFmt numFmtId="176" formatCode="&quot;ADD &quot;\ 0.0%&quot; VAT&quot;"/>
    <numFmt numFmtId="177" formatCode="_-[$R-1C09]* #,##0.00_-;\-[$R-1C09]* #,##0.00_-;_-[$R-1C09]* &quot;-&quot;??_-;_-@_-"/>
  </numFmts>
  <fonts count="23" x14ac:knownFonts="1">
    <font>
      <sz val="11"/>
      <color theme="1"/>
      <name val="Calibri"/>
      <family val="2"/>
      <scheme val="minor"/>
    </font>
    <font>
      <b/>
      <sz val="10"/>
      <name val="Arial"/>
      <family val="2"/>
    </font>
    <font>
      <sz val="10"/>
      <name val="Arial"/>
      <family val="2"/>
    </font>
    <font>
      <i/>
      <sz val="10"/>
      <name val="Arial"/>
      <family val="2"/>
    </font>
    <font>
      <sz val="8"/>
      <name val="Calibri"/>
      <family val="2"/>
    </font>
    <font>
      <b/>
      <sz val="12"/>
      <name val="Arial"/>
      <family val="2"/>
    </font>
    <font>
      <sz val="10"/>
      <color indexed="8"/>
      <name val="Arial"/>
      <family val="2"/>
    </font>
    <font>
      <b/>
      <u/>
      <sz val="10"/>
      <name val="Arial"/>
      <family val="2"/>
    </font>
    <font>
      <b/>
      <u/>
      <sz val="10"/>
      <color indexed="8"/>
      <name val="Arial"/>
      <family val="2"/>
    </font>
    <font>
      <b/>
      <sz val="10"/>
      <color indexed="8"/>
      <name val="Arial"/>
      <family val="2"/>
    </font>
    <font>
      <u/>
      <sz val="10"/>
      <name val="Arial"/>
      <family val="2"/>
    </font>
    <font>
      <sz val="10"/>
      <color theme="1"/>
      <name val="Arial"/>
      <family val="2"/>
    </font>
    <font>
      <b/>
      <sz val="10"/>
      <color theme="1"/>
      <name val="Arial"/>
      <family val="2"/>
    </font>
    <font>
      <b/>
      <u/>
      <sz val="10"/>
      <color theme="1"/>
      <name val="Arial"/>
      <family val="2"/>
    </font>
    <font>
      <b/>
      <sz val="18"/>
      <name val="Arial"/>
      <family val="2"/>
    </font>
    <font>
      <sz val="11"/>
      <color theme="1"/>
      <name val="Calibri"/>
      <family val="2"/>
      <scheme val="minor"/>
    </font>
    <font>
      <sz val="10"/>
      <color rgb="FFFF0000"/>
      <name val="Arial"/>
      <family val="2"/>
    </font>
    <font>
      <b/>
      <u/>
      <sz val="10"/>
      <color rgb="FFFF0000"/>
      <name val="Arial"/>
      <family val="2"/>
    </font>
    <font>
      <b/>
      <sz val="10"/>
      <color rgb="FFFF0000"/>
      <name val="Arial"/>
      <family val="2"/>
    </font>
    <font>
      <vertAlign val="superscript"/>
      <sz val="10"/>
      <name val="Arial"/>
      <family val="2"/>
    </font>
    <font>
      <sz val="9"/>
      <color indexed="81"/>
      <name val="Tahoma"/>
      <family val="2"/>
    </font>
    <font>
      <b/>
      <sz val="9"/>
      <color indexed="81"/>
      <name val="Tahoma"/>
      <family val="2"/>
    </font>
    <font>
      <sz val="11"/>
      <color rgb="FF000000"/>
      <name val="Calibri"/>
      <family val="2"/>
      <charset val="204"/>
    </font>
  </fonts>
  <fills count="4">
    <fill>
      <patternFill patternType="none"/>
    </fill>
    <fill>
      <patternFill patternType="gray125"/>
    </fill>
    <fill>
      <patternFill patternType="solid">
        <fgColor indexed="9"/>
        <bgColor indexed="9"/>
      </patternFill>
    </fill>
    <fill>
      <patternFill patternType="solid">
        <fgColor theme="0"/>
        <bgColor indexed="64"/>
      </patternFill>
    </fill>
  </fills>
  <borders count="59">
    <border>
      <left/>
      <right/>
      <top/>
      <bottom/>
      <diagonal/>
    </border>
    <border>
      <left style="thick">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8"/>
      </right>
      <top/>
      <bottom/>
      <diagonal/>
    </border>
    <border>
      <left/>
      <right/>
      <top style="thin">
        <color indexed="8"/>
      </top>
      <bottom/>
      <diagonal/>
    </border>
    <border>
      <left/>
      <right/>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style="thin">
        <color indexed="8"/>
      </left>
      <right/>
      <top/>
      <bottom/>
      <diagonal/>
    </border>
    <border>
      <left style="thin">
        <color indexed="8"/>
      </left>
      <right style="thin">
        <color indexed="8"/>
      </right>
      <top/>
      <bottom/>
      <diagonal/>
    </border>
    <border>
      <left style="thin">
        <color auto="1"/>
      </left>
      <right style="thin">
        <color auto="1"/>
      </right>
      <top/>
      <bottom/>
      <diagonal/>
    </border>
    <border>
      <left style="thin">
        <color indexed="64"/>
      </left>
      <right/>
      <top/>
      <bottom/>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right style="thin">
        <color auto="1"/>
      </right>
      <top/>
      <bottom/>
      <diagonal/>
    </border>
    <border>
      <left/>
      <right style="thin">
        <color indexed="8"/>
      </right>
      <top/>
      <bottom/>
      <diagonal/>
    </border>
    <border>
      <left/>
      <right style="thin">
        <color indexed="64"/>
      </right>
      <top/>
      <bottom/>
      <diagonal/>
    </border>
    <border>
      <left style="thin">
        <color indexed="8"/>
      </left>
      <right/>
      <top style="thin">
        <color indexed="8"/>
      </top>
      <bottom style="thin">
        <color indexed="8"/>
      </bottom>
      <diagonal/>
    </border>
    <border>
      <left style="thin">
        <color auto="1"/>
      </left>
      <right style="thin">
        <color auto="1"/>
      </right>
      <top style="thin">
        <color indexed="8"/>
      </top>
      <bottom style="thin">
        <color indexed="8"/>
      </bottom>
      <diagonal/>
    </border>
    <border>
      <left style="thin">
        <color indexed="64"/>
      </left>
      <right/>
      <top style="thin">
        <color indexed="8"/>
      </top>
      <bottom style="thin">
        <color indexed="8"/>
      </bottom>
      <diagonal/>
    </border>
    <border>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8"/>
      </left>
      <right/>
      <top/>
      <bottom/>
      <diagonal/>
    </border>
    <border>
      <left style="thin">
        <color auto="1"/>
      </left>
      <right style="thin">
        <color auto="1"/>
      </right>
      <top/>
      <bottom/>
      <diagonal/>
    </border>
    <border>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s>
  <cellStyleXfs count="14">
    <xf numFmtId="0" fontId="0" fillId="0" borderId="0"/>
    <xf numFmtId="3" fontId="2" fillId="0" borderId="1" applyProtection="0"/>
    <xf numFmtId="0" fontId="2" fillId="2" borderId="0"/>
    <xf numFmtId="0" fontId="2" fillId="0" borderId="0"/>
    <xf numFmtId="43" fontId="2" fillId="0" borderId="0" applyFont="0" applyFill="0" applyBorder="0" applyAlignment="0" applyProtection="0"/>
    <xf numFmtId="164" fontId="2" fillId="0" borderId="0" applyFont="0" applyFill="0" applyBorder="0" applyAlignment="0" applyProtection="0"/>
    <xf numFmtId="0" fontId="2" fillId="0" borderId="0" applyFont="0" applyFill="0" applyBorder="0" applyAlignment="0" applyProtection="0"/>
    <xf numFmtId="2" fontId="2" fillId="0" borderId="0" applyFont="0" applyFill="0" applyBorder="0" applyAlignment="0" applyProtection="0"/>
    <xf numFmtId="0" fontId="14" fillId="0" borderId="0" applyProtection="0"/>
    <xf numFmtId="0" fontId="5" fillId="0" borderId="0" applyProtection="0"/>
    <xf numFmtId="44" fontId="2" fillId="0" borderId="0" applyFont="0" applyFill="0" applyBorder="0" applyAlignment="0" applyProtection="0"/>
    <xf numFmtId="9" fontId="15" fillId="0" borderId="0" applyFont="0" applyFill="0" applyBorder="0" applyAlignment="0" applyProtection="0"/>
    <xf numFmtId="165" fontId="15" fillId="0" borderId="0" applyFont="0" applyFill="0" applyBorder="0" applyAlignment="0" applyProtection="0"/>
    <xf numFmtId="0" fontId="22" fillId="0" borderId="0"/>
  </cellStyleXfs>
  <cellXfs count="673">
    <xf numFmtId="0" fontId="0" fillId="0" borderId="0" xfId="0"/>
    <xf numFmtId="0" fontId="2" fillId="0" borderId="2" xfId="0" applyFont="1" applyBorder="1" applyProtection="1">
      <protection locked="0"/>
    </xf>
    <xf numFmtId="0" fontId="2" fillId="0" borderId="8" xfId="0" applyFont="1" applyBorder="1" applyAlignment="1" applyProtection="1">
      <alignment horizontal="center"/>
      <protection locked="0"/>
    </xf>
    <xf numFmtId="0" fontId="1" fillId="0" borderId="2" xfId="0" applyFont="1" applyBorder="1" applyProtection="1">
      <protection locked="0"/>
    </xf>
    <xf numFmtId="0" fontId="2" fillId="0" borderId="8" xfId="0" applyFont="1" applyBorder="1" applyAlignment="1" applyProtection="1">
      <alignment horizontal="center" vertical="center"/>
      <protection locked="0"/>
    </xf>
    <xf numFmtId="0" fontId="2" fillId="0" borderId="0" xfId="0" applyFont="1" applyProtection="1">
      <protection locked="0"/>
    </xf>
    <xf numFmtId="0" fontId="2" fillId="0" borderId="3" xfId="0" applyFont="1" applyBorder="1" applyProtection="1">
      <protection locked="0"/>
    </xf>
    <xf numFmtId="0" fontId="2" fillId="0" borderId="8" xfId="0" applyFont="1" applyBorder="1" applyProtection="1">
      <protection locked="0"/>
    </xf>
    <xf numFmtId="0" fontId="3" fillId="0" borderId="8" xfId="0" applyFont="1" applyBorder="1" applyProtection="1">
      <protection locked="0"/>
    </xf>
    <xf numFmtId="0" fontId="2" fillId="0" borderId="2" xfId="0" applyFont="1" applyBorder="1" applyAlignment="1">
      <alignment horizontal="left" vertical="top"/>
    </xf>
    <xf numFmtId="0" fontId="12" fillId="0" borderId="0" xfId="0" applyFont="1" applyAlignment="1">
      <alignment horizontal="left" vertical="top"/>
    </xf>
    <xf numFmtId="0" fontId="11" fillId="0" borderId="0" xfId="0" applyFont="1" applyAlignment="1">
      <alignment horizontal="left" vertical="top"/>
    </xf>
    <xf numFmtId="0" fontId="2" fillId="0" borderId="0" xfId="0" applyFont="1" applyAlignment="1">
      <alignment horizontal="center"/>
    </xf>
    <xf numFmtId="0" fontId="1" fillId="0" borderId="7" xfId="0" applyFont="1" applyBorder="1" applyAlignment="1">
      <alignment horizontal="left" vertical="top"/>
    </xf>
    <xf numFmtId="0" fontId="7" fillId="0" borderId="2" xfId="0" applyFont="1" applyBorder="1" applyAlignment="1">
      <alignment horizontal="left" vertical="top"/>
    </xf>
    <xf numFmtId="0" fontId="2" fillId="0" borderId="3" xfId="0" applyFont="1" applyBorder="1" applyAlignment="1">
      <alignment horizontal="left" vertical="top"/>
    </xf>
    <xf numFmtId="0" fontId="2" fillId="0" borderId="8" xfId="0" applyFont="1" applyBorder="1" applyAlignment="1">
      <alignment horizontal="center"/>
    </xf>
    <xf numFmtId="0" fontId="2" fillId="0" borderId="8" xfId="0" applyFont="1" applyBorder="1" applyAlignment="1">
      <alignment horizontal="left" vertical="top"/>
    </xf>
    <xf numFmtId="0" fontId="11" fillId="0" borderId="8" xfId="0" applyFont="1" applyBorder="1" applyAlignment="1">
      <alignment horizontal="left" vertical="top"/>
    </xf>
    <xf numFmtId="0" fontId="2" fillId="0" borderId="8" xfId="0" applyFont="1" applyBorder="1" applyAlignment="1" applyProtection="1">
      <alignment horizontal="left" vertical="center"/>
      <protection locked="0"/>
    </xf>
    <xf numFmtId="0" fontId="7" fillId="0" borderId="2" xfId="0" applyFont="1" applyBorder="1" applyProtection="1">
      <protection locked="0"/>
    </xf>
    <xf numFmtId="0" fontId="6" fillId="0" borderId="12" xfId="0" applyFont="1" applyBorder="1"/>
    <xf numFmtId="0" fontId="6" fillId="0" borderId="12" xfId="0" applyFont="1" applyBorder="1" applyAlignment="1">
      <alignment horizontal="center"/>
    </xf>
    <xf numFmtId="2" fontId="6" fillId="0" borderId="12" xfId="0" applyNumberFormat="1" applyFont="1" applyBorder="1" applyAlignment="1">
      <alignment horizontal="center"/>
    </xf>
    <xf numFmtId="37" fontId="6" fillId="0" borderId="12" xfId="0" applyNumberFormat="1" applyFont="1" applyBorder="1" applyAlignment="1">
      <alignment horizontal="center"/>
    </xf>
    <xf numFmtId="0" fontId="2" fillId="0" borderId="5" xfId="0" applyFont="1" applyBorder="1"/>
    <xf numFmtId="0" fontId="6" fillId="0" borderId="5" xfId="0" applyFont="1" applyBorder="1" applyAlignment="1">
      <alignment horizontal="center"/>
    </xf>
    <xf numFmtId="2" fontId="6" fillId="0" borderId="5" xfId="0" applyNumberFormat="1" applyFont="1" applyBorder="1" applyAlignment="1">
      <alignment horizontal="center"/>
    </xf>
    <xf numFmtId="0" fontId="2" fillId="0" borderId="0" xfId="0" applyFont="1"/>
    <xf numFmtId="0" fontId="6" fillId="0" borderId="0" xfId="0" applyFont="1" applyAlignment="1">
      <alignment horizontal="center"/>
    </xf>
    <xf numFmtId="2" fontId="6" fillId="0" borderId="0" xfId="0" applyNumberFormat="1" applyFont="1" applyAlignment="1">
      <alignment horizontal="center"/>
    </xf>
    <xf numFmtId="37" fontId="6" fillId="0" borderId="0" xfId="0" applyNumberFormat="1" applyFont="1" applyAlignment="1">
      <alignment horizontal="center"/>
    </xf>
    <xf numFmtId="1" fontId="6" fillId="0" borderId="12" xfId="0" applyNumberFormat="1" applyFont="1" applyBorder="1" applyAlignment="1">
      <alignment horizontal="center"/>
    </xf>
    <xf numFmtId="1" fontId="1" fillId="0" borderId="8" xfId="0" applyNumberFormat="1" applyFont="1" applyBorder="1" applyAlignment="1" applyProtection="1">
      <alignment horizontal="left"/>
      <protection locked="0"/>
    </xf>
    <xf numFmtId="0" fontId="6" fillId="0" borderId="8" xfId="0" applyFont="1" applyBorder="1" applyAlignment="1" applyProtection="1">
      <alignment horizontal="center"/>
      <protection locked="0"/>
    </xf>
    <xf numFmtId="0" fontId="9" fillId="0" borderId="12" xfId="0" applyFont="1" applyBorder="1"/>
    <xf numFmtId="0" fontId="2" fillId="0" borderId="23" xfId="0" applyFont="1" applyBorder="1" applyAlignment="1">
      <alignment horizontal="center"/>
    </xf>
    <xf numFmtId="4" fontId="2" fillId="0" borderId="23" xfId="0" applyNumberFormat="1" applyFont="1" applyBorder="1" applyAlignment="1">
      <alignment horizontal="center"/>
    </xf>
    <xf numFmtId="1" fontId="1" fillId="0" borderId="23" xfId="0" applyNumberFormat="1" applyFont="1" applyBorder="1" applyAlignment="1" applyProtection="1">
      <alignment horizontal="left" vertical="top"/>
      <protection locked="0"/>
    </xf>
    <xf numFmtId="0" fontId="2" fillId="0" borderId="23" xfId="0" applyFont="1" applyBorder="1" applyAlignment="1" applyProtection="1">
      <alignment horizontal="center"/>
      <protection locked="0"/>
    </xf>
    <xf numFmtId="1" fontId="1" fillId="0" borderId="23" xfId="0" applyNumberFormat="1" applyFont="1" applyBorder="1" applyAlignment="1" applyProtection="1">
      <alignment horizontal="left"/>
      <protection locked="0"/>
    </xf>
    <xf numFmtId="3" fontId="2" fillId="0" borderId="23" xfId="0" applyNumberFormat="1" applyFont="1" applyBorder="1" applyAlignment="1" applyProtection="1">
      <alignment horizontal="center"/>
      <protection locked="0"/>
    </xf>
    <xf numFmtId="0" fontId="6" fillId="0" borderId="23" xfId="0" applyFont="1" applyBorder="1" applyAlignment="1" applyProtection="1">
      <alignment horizontal="center"/>
      <protection locked="0"/>
    </xf>
    <xf numFmtId="3" fontId="6" fillId="0" borderId="23" xfId="0" applyNumberFormat="1" applyFont="1" applyBorder="1" applyAlignment="1" applyProtection="1">
      <alignment horizontal="center"/>
      <protection locked="0"/>
    </xf>
    <xf numFmtId="0" fontId="7" fillId="0" borderId="0" xfId="0" applyFont="1" applyAlignment="1">
      <alignment horizontal="left" vertical="top"/>
    </xf>
    <xf numFmtId="0" fontId="9" fillId="0" borderId="14" xfId="0" applyFont="1" applyBorder="1" applyAlignment="1">
      <alignment horizontal="left"/>
    </xf>
    <xf numFmtId="0" fontId="1" fillId="0" borderId="24" xfId="0" applyFont="1" applyBorder="1" applyAlignment="1">
      <alignment horizontal="left" vertical="top"/>
    </xf>
    <xf numFmtId="0" fontId="2" fillId="0" borderId="24" xfId="0" applyFont="1" applyBorder="1" applyAlignment="1">
      <alignment horizontal="left" vertical="top" wrapText="1"/>
    </xf>
    <xf numFmtId="0" fontId="9" fillId="0" borderId="23" xfId="0" applyFont="1" applyBorder="1" applyAlignment="1">
      <alignment horizontal="left"/>
    </xf>
    <xf numFmtId="0" fontId="9" fillId="0" borderId="0" xfId="0" applyFont="1"/>
    <xf numFmtId="0" fontId="9" fillId="0" borderId="12" xfId="0" applyFont="1" applyBorder="1" applyAlignment="1">
      <alignment horizontal="center"/>
    </xf>
    <xf numFmtId="0" fontId="8" fillId="0" borderId="0" xfId="0" applyFont="1"/>
    <xf numFmtId="0" fontId="9" fillId="0" borderId="23" xfId="0" quotePrefix="1" applyFont="1" applyBorder="1" applyAlignment="1">
      <alignment horizontal="left"/>
    </xf>
    <xf numFmtId="0" fontId="6" fillId="0" borderId="23" xfId="0" applyFont="1" applyBorder="1" applyAlignment="1">
      <alignment horizontal="left"/>
    </xf>
    <xf numFmtId="0" fontId="6" fillId="0" borderId="0" xfId="0" applyFont="1" applyAlignment="1">
      <alignment horizontal="left"/>
    </xf>
    <xf numFmtId="0" fontId="6" fillId="0" borderId="12" xfId="0" applyFont="1" applyBorder="1" applyAlignment="1">
      <alignment horizontal="left"/>
    </xf>
    <xf numFmtId="0" fontId="6" fillId="0" borderId="0" xfId="0" applyFont="1" applyAlignment="1">
      <alignment horizontal="left" wrapText="1"/>
    </xf>
    <xf numFmtId="0" fontId="6" fillId="0" borderId="15" xfId="0" applyFont="1" applyBorder="1" applyAlignment="1">
      <alignment horizontal="left"/>
    </xf>
    <xf numFmtId="0" fontId="9" fillId="0" borderId="13" xfId="0" applyFont="1" applyBorder="1" applyAlignment="1">
      <alignment horizontal="left"/>
    </xf>
    <xf numFmtId="0" fontId="6" fillId="0" borderId="9" xfId="0" applyFont="1" applyBorder="1" applyAlignment="1">
      <alignment horizontal="left"/>
    </xf>
    <xf numFmtId="0" fontId="1" fillId="0" borderId="8" xfId="0" applyFont="1" applyBorder="1" applyAlignment="1">
      <alignment horizontal="center"/>
    </xf>
    <xf numFmtId="0" fontId="1" fillId="0" borderId="0" xfId="0" applyFont="1" applyAlignment="1">
      <alignment horizontal="left" vertical="top"/>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right"/>
    </xf>
    <xf numFmtId="0" fontId="2" fillId="0" borderId="0" xfId="0" applyFont="1" applyAlignment="1" applyProtection="1">
      <alignment horizontal="left"/>
      <protection locked="0"/>
    </xf>
    <xf numFmtId="0" fontId="2" fillId="0" borderId="8" xfId="0" applyFont="1" applyBorder="1" applyAlignment="1" applyProtection="1">
      <alignment horizontal="left"/>
      <protection locked="0"/>
    </xf>
    <xf numFmtId="0" fontId="3" fillId="0" borderId="8" xfId="0" applyFont="1" applyBorder="1" applyAlignment="1" applyProtection="1">
      <alignment horizontal="left"/>
      <protection locked="0"/>
    </xf>
    <xf numFmtId="0" fontId="6" fillId="0" borderId="8" xfId="0" applyFont="1" applyBorder="1" applyAlignment="1" applyProtection="1">
      <alignment horizontal="left"/>
      <protection locked="0"/>
    </xf>
    <xf numFmtId="0" fontId="6" fillId="0" borderId="0" xfId="0" applyFont="1" applyAlignment="1" applyProtection="1">
      <alignment horizontal="left"/>
      <protection locked="0"/>
    </xf>
    <xf numFmtId="0" fontId="2" fillId="0" borderId="0" xfId="0" applyFont="1" applyAlignment="1" applyProtection="1">
      <alignment horizontal="left" wrapText="1"/>
      <protection locked="0"/>
    </xf>
    <xf numFmtId="0" fontId="1" fillId="0" borderId="0" xfId="0" applyFont="1" applyAlignment="1">
      <alignment horizontal="center"/>
    </xf>
    <xf numFmtId="170" fontId="2" fillId="0" borderId="23" xfId="0" applyNumberFormat="1" applyFont="1" applyBorder="1" applyAlignment="1" applyProtection="1">
      <alignment horizontal="center"/>
      <protection locked="0"/>
    </xf>
    <xf numFmtId="0" fontId="2" fillId="0" borderId="23" xfId="0" applyFont="1" applyBorder="1" applyAlignment="1" applyProtection="1">
      <alignment horizontal="left"/>
      <protection locked="0"/>
    </xf>
    <xf numFmtId="0" fontId="6" fillId="0" borderId="23" xfId="0" applyFont="1" applyBorder="1" applyAlignment="1" applyProtection="1">
      <alignment horizontal="left"/>
      <protection locked="0"/>
    </xf>
    <xf numFmtId="0" fontId="11" fillId="0" borderId="12" xfId="0" applyFont="1" applyBorder="1" applyAlignment="1">
      <alignment horizontal="left"/>
    </xf>
    <xf numFmtId="0" fontId="9" fillId="0" borderId="0" xfId="0" applyFont="1" applyAlignment="1">
      <alignment horizontal="left"/>
    </xf>
    <xf numFmtId="0" fontId="9" fillId="0" borderId="12" xfId="0" applyFont="1" applyBorder="1" applyAlignment="1">
      <alignment horizontal="left"/>
    </xf>
    <xf numFmtId="0" fontId="8" fillId="0" borderId="0" xfId="0" applyFont="1" applyAlignment="1">
      <alignment horizontal="left"/>
    </xf>
    <xf numFmtId="0" fontId="7" fillId="0" borderId="2" xfId="0" applyFont="1" applyBorder="1" applyAlignment="1">
      <alignment horizontal="left"/>
    </xf>
    <xf numFmtId="0" fontId="2" fillId="0" borderId="3" xfId="0" applyFont="1" applyBorder="1" applyAlignment="1">
      <alignment horizontal="left"/>
    </xf>
    <xf numFmtId="0" fontId="2" fillId="0" borderId="2" xfId="0" applyFont="1" applyBorder="1" applyAlignment="1">
      <alignment horizontal="left"/>
    </xf>
    <xf numFmtId="0" fontId="10" fillId="0" borderId="2" xfId="0" applyFont="1" applyBorder="1" applyAlignment="1">
      <alignment horizontal="left"/>
    </xf>
    <xf numFmtId="0" fontId="2" fillId="0" borderId="3" xfId="0" quotePrefix="1" applyFont="1" applyBorder="1" applyAlignment="1">
      <alignment horizontal="left"/>
    </xf>
    <xf numFmtId="0" fontId="2" fillId="0" borderId="3" xfId="0" applyFont="1" applyBorder="1" applyAlignment="1">
      <alignment horizontal="left" wrapText="1"/>
    </xf>
    <xf numFmtId="0" fontId="2" fillId="0" borderId="12" xfId="0" applyFont="1" applyBorder="1" applyAlignment="1">
      <alignment horizontal="center"/>
    </xf>
    <xf numFmtId="4" fontId="2" fillId="0" borderId="0" xfId="0" applyNumberFormat="1" applyFont="1" applyAlignment="1">
      <alignment horizontal="center"/>
    </xf>
    <xf numFmtId="4" fontId="2" fillId="0" borderId="5" xfId="0" applyNumberFormat="1" applyFont="1" applyBorder="1" applyAlignment="1">
      <alignment horizontal="center"/>
    </xf>
    <xf numFmtId="0" fontId="9" fillId="0" borderId="8" xfId="0" applyFont="1" applyBorder="1" applyAlignment="1">
      <alignment horizontal="left"/>
    </xf>
    <xf numFmtId="0" fontId="9" fillId="0" borderId="8" xfId="0" quotePrefix="1" applyFont="1" applyBorder="1" applyAlignment="1">
      <alignment horizontal="left"/>
    </xf>
    <xf numFmtId="0" fontId="9" fillId="0" borderId="8" xfId="0" applyFont="1" applyBorder="1" applyAlignment="1">
      <alignment horizontal="left" vertical="top"/>
    </xf>
    <xf numFmtId="0" fontId="6" fillId="0" borderId="8" xfId="0" applyFont="1" applyBorder="1" applyAlignment="1">
      <alignment horizontal="left"/>
    </xf>
    <xf numFmtId="0" fontId="6" fillId="0" borderId="8" xfId="0" applyFont="1" applyBorder="1" applyAlignment="1">
      <alignment horizontal="left" vertical="top"/>
    </xf>
    <xf numFmtId="0" fontId="1" fillId="0" borderId="8" xfId="0" applyFont="1" applyBorder="1" applyAlignment="1">
      <alignment horizontal="left" vertical="top"/>
    </xf>
    <xf numFmtId="0" fontId="2" fillId="0" borderId="7" xfId="0" applyFont="1" applyBorder="1" applyAlignment="1">
      <alignment horizontal="left" vertical="top"/>
    </xf>
    <xf numFmtId="0" fontId="2" fillId="0" borderId="28" xfId="0" applyFont="1" applyBorder="1" applyAlignment="1">
      <alignment horizontal="left" vertical="top"/>
    </xf>
    <xf numFmtId="0" fontId="11" fillId="0" borderId="0" xfId="0" applyFont="1" applyAlignment="1">
      <alignment horizontal="center"/>
    </xf>
    <xf numFmtId="0" fontId="2" fillId="0" borderId="28" xfId="0" applyFont="1" applyBorder="1" applyAlignment="1" applyProtection="1">
      <alignment horizontal="left"/>
      <protection locked="0"/>
    </xf>
    <xf numFmtId="4" fontId="2" fillId="0" borderId="27" xfId="0" applyNumberFormat="1" applyFont="1" applyBorder="1" applyAlignment="1">
      <alignment horizontal="center"/>
    </xf>
    <xf numFmtId="0" fontId="2" fillId="0" borderId="27" xfId="0" applyFont="1" applyBorder="1" applyAlignment="1">
      <alignment horizontal="center"/>
    </xf>
    <xf numFmtId="3" fontId="2" fillId="0" borderId="27" xfId="0" applyNumberFormat="1" applyFont="1" applyBorder="1" applyAlignment="1" applyProtection="1">
      <alignment horizontal="center"/>
      <protection locked="0"/>
    </xf>
    <xf numFmtId="0" fontId="11" fillId="0" borderId="8" xfId="0" applyFont="1" applyBorder="1" applyAlignment="1" applyProtection="1">
      <alignment horizontal="center"/>
      <protection locked="0"/>
    </xf>
    <xf numFmtId="3" fontId="11" fillId="0" borderId="8" xfId="0" applyNumberFormat="1" applyFont="1" applyBorder="1" applyAlignment="1" applyProtection="1">
      <alignment horizontal="center"/>
      <protection locked="0"/>
    </xf>
    <xf numFmtId="4" fontId="11" fillId="0" borderId="8" xfId="0" applyNumberFormat="1" applyFont="1" applyBorder="1" applyAlignment="1" applyProtection="1">
      <alignment horizontal="right"/>
      <protection locked="0"/>
    </xf>
    <xf numFmtId="172" fontId="11" fillId="0" borderId="8" xfId="0" applyNumberFormat="1" applyFont="1" applyBorder="1" applyAlignment="1" applyProtection="1">
      <alignment horizontal="center"/>
      <protection locked="0"/>
    </xf>
    <xf numFmtId="3" fontId="11" fillId="0" borderId="23" xfId="0" applyNumberFormat="1" applyFont="1" applyBorder="1" applyAlignment="1" applyProtection="1">
      <alignment horizontal="center"/>
      <protection locked="0"/>
    </xf>
    <xf numFmtId="167" fontId="11" fillId="0" borderId="23" xfId="0" applyNumberFormat="1" applyFont="1" applyBorder="1" applyAlignment="1">
      <alignment horizontal="right"/>
    </xf>
    <xf numFmtId="169" fontId="2" fillId="0" borderId="8" xfId="0" applyNumberFormat="1" applyFont="1" applyBorder="1" applyAlignment="1" applyProtection="1">
      <alignment horizontal="center" vertical="center"/>
      <protection locked="0"/>
    </xf>
    <xf numFmtId="4" fontId="11" fillId="0" borderId="23" xfId="0" applyNumberFormat="1" applyFont="1" applyBorder="1" applyAlignment="1">
      <alignment horizontal="center"/>
    </xf>
    <xf numFmtId="4" fontId="11" fillId="0" borderId="8" xfId="0" applyNumberFormat="1" applyFont="1" applyBorder="1" applyAlignment="1">
      <alignment horizontal="center"/>
    </xf>
    <xf numFmtId="4" fontId="11" fillId="0" borderId="27" xfId="0" applyNumberFormat="1" applyFont="1" applyBorder="1" applyAlignment="1" applyProtection="1">
      <alignment horizontal="center"/>
      <protection locked="0"/>
    </xf>
    <xf numFmtId="0" fontId="2" fillId="0" borderId="27" xfId="0" applyFont="1" applyBorder="1" applyAlignment="1">
      <alignment horizontal="left" vertical="top"/>
    </xf>
    <xf numFmtId="0" fontId="11" fillId="0" borderId="27" xfId="0" applyFont="1" applyBorder="1" applyAlignment="1" applyProtection="1">
      <alignment horizontal="center"/>
      <protection locked="0"/>
    </xf>
    <xf numFmtId="0" fontId="11" fillId="0" borderId="27" xfId="0" applyFont="1" applyBorder="1" applyAlignment="1">
      <alignment horizontal="center"/>
    </xf>
    <xf numFmtId="0" fontId="12" fillId="0" borderId="12" xfId="0" applyFont="1" applyBorder="1" applyAlignment="1">
      <alignment horizontal="right"/>
    </xf>
    <xf numFmtId="0" fontId="12" fillId="0" borderId="12" xfId="0" applyFont="1" applyBorder="1" applyAlignment="1">
      <alignment horizontal="center"/>
    </xf>
    <xf numFmtId="167" fontId="11" fillId="0" borderId="12" xfId="0" applyNumberFormat="1" applyFont="1" applyBorder="1" applyAlignment="1">
      <alignment horizontal="right"/>
    </xf>
    <xf numFmtId="0" fontId="11" fillId="0" borderId="12" xfId="0" applyFont="1" applyBorder="1" applyAlignment="1">
      <alignment horizontal="center"/>
    </xf>
    <xf numFmtId="4" fontId="11" fillId="0" borderId="12" xfId="0" applyNumberFormat="1" applyFont="1" applyBorder="1" applyAlignment="1">
      <alignment horizontal="center"/>
    </xf>
    <xf numFmtId="167" fontId="11" fillId="0" borderId="16" xfId="0" applyNumberFormat="1" applyFont="1" applyBorder="1" applyAlignment="1">
      <alignment horizontal="right"/>
    </xf>
    <xf numFmtId="0" fontId="11" fillId="0" borderId="13" xfId="0" applyFont="1" applyBorder="1" applyAlignment="1">
      <alignment horizontal="center"/>
    </xf>
    <xf numFmtId="167" fontId="11" fillId="0" borderId="17" xfId="0" applyNumberFormat="1" applyFont="1" applyBorder="1" applyAlignment="1" applyProtection="1">
      <alignment horizontal="right"/>
      <protection locked="0"/>
    </xf>
    <xf numFmtId="0" fontId="11" fillId="0" borderId="14" xfId="0" applyFont="1" applyBorder="1" applyAlignment="1">
      <alignment horizontal="center"/>
    </xf>
    <xf numFmtId="168" fontId="11" fillId="0" borderId="14" xfId="0" applyNumberFormat="1" applyFont="1" applyBorder="1" applyAlignment="1">
      <alignment horizontal="center"/>
    </xf>
    <xf numFmtId="4" fontId="11" fillId="0" borderId="8" xfId="0" applyNumberFormat="1" applyFont="1" applyBorder="1" applyAlignment="1" applyProtection="1">
      <alignment horizontal="center"/>
      <protection locked="0"/>
    </xf>
    <xf numFmtId="4" fontId="11" fillId="0" borderId="23" xfId="0" applyNumberFormat="1" applyFont="1" applyBorder="1" applyAlignment="1" applyProtection="1">
      <alignment horizontal="center"/>
      <protection locked="0"/>
    </xf>
    <xf numFmtId="0" fontId="11" fillId="0" borderId="0" xfId="0" applyFont="1" applyAlignment="1" applyProtection="1">
      <alignment horizontal="center"/>
      <protection locked="0"/>
    </xf>
    <xf numFmtId="3" fontId="11" fillId="0" borderId="0" xfId="0" applyNumberFormat="1" applyFont="1" applyAlignment="1" applyProtection="1">
      <alignment horizontal="center"/>
      <protection locked="0"/>
    </xf>
    <xf numFmtId="4" fontId="11" fillId="0" borderId="0" xfId="0" applyNumberFormat="1" applyFont="1" applyAlignment="1" applyProtection="1">
      <alignment horizontal="center"/>
      <protection locked="0"/>
    </xf>
    <xf numFmtId="0" fontId="1" fillId="0" borderId="12" xfId="0" applyFont="1" applyBorder="1"/>
    <xf numFmtId="4" fontId="2" fillId="0" borderId="12" xfId="0" applyNumberFormat="1" applyFont="1" applyBorder="1" applyAlignment="1">
      <alignment horizontal="center"/>
    </xf>
    <xf numFmtId="167" fontId="2" fillId="0" borderId="12" xfId="0" applyNumberFormat="1" applyFont="1" applyBorder="1"/>
    <xf numFmtId="167" fontId="2" fillId="0" borderId="17" xfId="0" applyNumberFormat="1" applyFont="1" applyBorder="1" applyProtection="1">
      <protection locked="0"/>
    </xf>
    <xf numFmtId="4" fontId="2" fillId="0" borderId="26" xfId="0" applyNumberFormat="1" applyFont="1" applyBorder="1" applyAlignment="1">
      <alignment horizontal="center"/>
    </xf>
    <xf numFmtId="0" fontId="2" fillId="0" borderId="18" xfId="0" applyFont="1" applyBorder="1"/>
    <xf numFmtId="0" fontId="2" fillId="0" borderId="23" xfId="0" applyFont="1" applyBorder="1"/>
    <xf numFmtId="0" fontId="11" fillId="0" borderId="3" xfId="0" applyFont="1" applyBorder="1" applyAlignment="1">
      <alignment horizontal="left" wrapText="1"/>
    </xf>
    <xf numFmtId="0" fontId="2" fillId="0" borderId="2" xfId="0" applyFont="1" applyBorder="1" applyAlignment="1">
      <alignment horizontal="left" wrapText="1"/>
    </xf>
    <xf numFmtId="167" fontId="2" fillId="0" borderId="3" xfId="0" applyNumberFormat="1" applyFont="1" applyBorder="1" applyAlignment="1">
      <alignment horizontal="center"/>
    </xf>
    <xf numFmtId="167" fontId="2" fillId="0" borderId="23" xfId="0" applyNumberFormat="1" applyFont="1" applyBorder="1" applyAlignment="1">
      <alignment horizontal="center"/>
    </xf>
    <xf numFmtId="167" fontId="2" fillId="0" borderId="27" xfId="0" applyNumberFormat="1" applyFont="1" applyBorder="1" applyAlignment="1">
      <alignment horizontal="center"/>
    </xf>
    <xf numFmtId="167" fontId="2" fillId="0" borderId="9" xfId="0" applyNumberFormat="1" applyFont="1" applyBorder="1" applyAlignment="1">
      <alignment horizontal="center"/>
    </xf>
    <xf numFmtId="167" fontId="2" fillId="0" borderId="5" xfId="0" applyNumberFormat="1" applyFont="1" applyBorder="1" applyAlignment="1">
      <alignment horizontal="center"/>
    </xf>
    <xf numFmtId="167" fontId="2" fillId="0" borderId="0" xfId="0" applyNumberFormat="1" applyFont="1" applyAlignment="1">
      <alignment horizontal="center"/>
    </xf>
    <xf numFmtId="171" fontId="11" fillId="0" borderId="8" xfId="1" applyNumberFormat="1" applyFont="1" applyBorder="1" applyAlignment="1">
      <alignment horizontal="center"/>
    </xf>
    <xf numFmtId="171" fontId="11" fillId="0" borderId="23" xfId="1" applyNumberFormat="1" applyFont="1" applyBorder="1" applyAlignment="1">
      <alignment horizontal="center"/>
    </xf>
    <xf numFmtId="171" fontId="11" fillId="0" borderId="0" xfId="0" applyNumberFormat="1" applyFont="1" applyAlignment="1" applyProtection="1">
      <alignment horizontal="center"/>
      <protection locked="0"/>
    </xf>
    <xf numFmtId="0" fontId="2" fillId="0" borderId="27" xfId="0" applyFont="1" applyBorder="1" applyAlignment="1" applyProtection="1">
      <alignment horizontal="center" vertical="center"/>
      <protection locked="0"/>
    </xf>
    <xf numFmtId="0" fontId="2" fillId="0" borderId="28" xfId="0" applyFont="1" applyBorder="1" applyProtection="1">
      <protection locked="0"/>
    </xf>
    <xf numFmtId="3" fontId="11" fillId="0" borderId="27" xfId="0" applyNumberFormat="1" applyFont="1" applyBorder="1" applyAlignment="1" applyProtection="1">
      <alignment horizontal="center"/>
      <protection locked="0"/>
    </xf>
    <xf numFmtId="171" fontId="11" fillId="0" borderId="27" xfId="1" applyNumberFormat="1" applyFont="1" applyBorder="1" applyAlignment="1">
      <alignment horizontal="center"/>
    </xf>
    <xf numFmtId="0" fontId="6" fillId="0" borderId="27" xfId="0" applyFont="1" applyBorder="1" applyAlignment="1">
      <alignment horizontal="left"/>
    </xf>
    <xf numFmtId="0" fontId="11" fillId="0" borderId="27" xfId="0" applyFont="1" applyBorder="1" applyAlignment="1">
      <alignment horizontal="left" vertical="top"/>
    </xf>
    <xf numFmtId="0" fontId="6" fillId="0" borderId="27" xfId="0" applyFont="1" applyBorder="1" applyAlignment="1" applyProtection="1">
      <alignment horizontal="center"/>
      <protection locked="0"/>
    </xf>
    <xf numFmtId="3" fontId="6" fillId="0" borderId="27" xfId="0" applyNumberFormat="1" applyFont="1" applyBorder="1" applyAlignment="1" applyProtection="1">
      <alignment horizontal="center"/>
      <protection locked="0"/>
    </xf>
    <xf numFmtId="169" fontId="11" fillId="0" borderId="27" xfId="1" applyNumberFormat="1" applyFont="1" applyBorder="1" applyAlignment="1">
      <alignment horizontal="right"/>
    </xf>
    <xf numFmtId="0" fontId="6" fillId="0" borderId="33" xfId="0" applyFont="1" applyBorder="1" applyAlignment="1">
      <alignment horizontal="left"/>
    </xf>
    <xf numFmtId="0" fontId="6" fillId="0" borderId="33" xfId="0" applyFont="1" applyBorder="1" applyAlignment="1">
      <alignment horizontal="center"/>
    </xf>
    <xf numFmtId="4" fontId="2" fillId="0" borderId="33" xfId="0" applyNumberFormat="1" applyFont="1" applyBorder="1" applyAlignment="1">
      <alignment horizontal="center"/>
    </xf>
    <xf numFmtId="167" fontId="2" fillId="0" borderId="33" xfId="0" applyNumberFormat="1" applyFont="1" applyBorder="1"/>
    <xf numFmtId="0" fontId="2" fillId="0" borderId="0" xfId="0"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4" fontId="2" fillId="0" borderId="23" xfId="0" applyNumberFormat="1" applyFont="1" applyBorder="1" applyAlignment="1" applyProtection="1">
      <alignment horizontal="center"/>
      <protection locked="0"/>
    </xf>
    <xf numFmtId="0" fontId="9" fillId="0" borderId="27" xfId="0" quotePrefix="1" applyFont="1" applyBorder="1" applyAlignment="1">
      <alignment horizontal="left"/>
    </xf>
    <xf numFmtId="0" fontId="11" fillId="0" borderId="33" xfId="0" applyFont="1" applyBorder="1" applyAlignment="1">
      <alignment horizontal="center"/>
    </xf>
    <xf numFmtId="4" fontId="11" fillId="0" borderId="33" xfId="0" applyNumberFormat="1" applyFont="1" applyBorder="1" applyAlignment="1">
      <alignment horizontal="center"/>
    </xf>
    <xf numFmtId="0" fontId="1" fillId="0" borderId="34" xfId="0" applyFont="1" applyBorder="1" applyAlignment="1">
      <alignment horizontal="left" vertical="top"/>
    </xf>
    <xf numFmtId="0" fontId="2" fillId="0" borderId="28" xfId="0" applyFont="1" applyBorder="1" applyAlignment="1" applyProtection="1">
      <alignment horizontal="left" vertical="center"/>
      <protection locked="0"/>
    </xf>
    <xf numFmtId="0" fontId="2" fillId="0" borderId="34" xfId="0" applyFont="1" applyBorder="1" applyAlignment="1" applyProtection="1">
      <alignment horizontal="left" vertical="center" wrapText="1"/>
      <protection locked="0"/>
    </xf>
    <xf numFmtId="0" fontId="2" fillId="0" borderId="34" xfId="0" applyFont="1" applyBorder="1" applyAlignment="1" applyProtection="1">
      <alignment horizontal="left"/>
      <protection locked="0"/>
    </xf>
    <xf numFmtId="174" fontId="2" fillId="3" borderId="27" xfId="0" applyNumberFormat="1" applyFont="1" applyFill="1" applyBorder="1" applyAlignment="1">
      <alignment horizontal="center"/>
    </xf>
    <xf numFmtId="0" fontId="11" fillId="0" borderId="0" xfId="0" applyFont="1"/>
    <xf numFmtId="0" fontId="11" fillId="0" borderId="0" xfId="0" applyFont="1" applyAlignment="1">
      <alignment horizontal="center" vertical="center"/>
    </xf>
    <xf numFmtId="0" fontId="12" fillId="0" borderId="0" xfId="0" applyFont="1"/>
    <xf numFmtId="0" fontId="11" fillId="0" borderId="0" xfId="0" applyFont="1" applyAlignment="1">
      <alignment horizontal="center" vertical="top"/>
    </xf>
    <xf numFmtId="0" fontId="11" fillId="0" borderId="0" xfId="0" applyFont="1" applyAlignment="1">
      <alignment horizontal="right"/>
    </xf>
    <xf numFmtId="2" fontId="11" fillId="0" borderId="0" xfId="0" applyNumberFormat="1" applyFont="1" applyAlignment="1">
      <alignment horizontal="center"/>
    </xf>
    <xf numFmtId="0" fontId="6" fillId="0" borderId="0" xfId="0" applyFont="1"/>
    <xf numFmtId="0" fontId="11" fillId="0" borderId="0" xfId="0" applyFont="1" applyProtection="1">
      <protection locked="0"/>
    </xf>
    <xf numFmtId="0" fontId="12" fillId="0" borderId="28" xfId="0" applyFont="1" applyBorder="1" applyProtection="1">
      <protection locked="0"/>
    </xf>
    <xf numFmtId="0" fontId="11" fillId="0" borderId="6" xfId="0" applyFont="1" applyBorder="1" applyProtection="1">
      <protection locked="0"/>
    </xf>
    <xf numFmtId="0" fontId="1" fillId="0" borderId="7" xfId="0" applyFont="1" applyBorder="1" applyAlignment="1">
      <alignment horizontal="center" vertical="top"/>
    </xf>
    <xf numFmtId="0" fontId="11" fillId="0" borderId="0" xfId="0" applyFont="1" applyAlignment="1" applyProtection="1">
      <alignment horizontal="left"/>
      <protection locked="0"/>
    </xf>
    <xf numFmtId="0" fontId="2" fillId="0" borderId="10" xfId="0" applyFont="1" applyBorder="1" applyAlignment="1" applyProtection="1">
      <alignment horizontal="justify" vertical="top" wrapText="1"/>
      <protection locked="0"/>
    </xf>
    <xf numFmtId="0" fontId="1" fillId="0" borderId="27" xfId="0" applyFont="1" applyBorder="1" applyAlignment="1" applyProtection="1">
      <alignment horizontal="justify" vertical="top" wrapText="1"/>
      <protection locked="0"/>
    </xf>
    <xf numFmtId="0" fontId="11" fillId="0" borderId="30" xfId="0" applyFont="1" applyBorder="1" applyProtection="1">
      <protection locked="0"/>
    </xf>
    <xf numFmtId="0" fontId="2" fillId="0" borderId="0" xfId="0" applyFont="1" applyAlignment="1" applyProtection="1">
      <alignment horizontal="center"/>
      <protection locked="0"/>
    </xf>
    <xf numFmtId="176" fontId="2" fillId="0" borderId="27" xfId="0" applyNumberFormat="1" applyFont="1" applyBorder="1" applyAlignment="1" applyProtection="1">
      <alignment horizontal="justify" vertical="top" wrapText="1"/>
      <protection locked="0"/>
    </xf>
    <xf numFmtId="0" fontId="2" fillId="0" borderId="2" xfId="0" applyFont="1" applyBorder="1" applyAlignment="1">
      <alignment horizontal="left" vertical="center" wrapText="1"/>
    </xf>
    <xf numFmtId="0" fontId="11" fillId="0" borderId="34" xfId="0" applyFont="1" applyBorder="1" applyAlignment="1">
      <alignment horizontal="left" vertical="center" wrapText="1"/>
    </xf>
    <xf numFmtId="1" fontId="6" fillId="0" borderId="33" xfId="0" applyNumberFormat="1" applyFont="1" applyBorder="1" applyAlignment="1">
      <alignment horizontal="center"/>
    </xf>
    <xf numFmtId="0" fontId="2" fillId="0" borderId="34" xfId="0" applyFont="1" applyBorder="1" applyAlignment="1">
      <alignment horizontal="left"/>
    </xf>
    <xf numFmtId="2" fontId="6" fillId="0" borderId="33" xfId="0" applyNumberFormat="1" applyFont="1" applyBorder="1" applyAlignment="1">
      <alignment horizontal="center"/>
    </xf>
    <xf numFmtId="0" fontId="11" fillId="0" borderId="34" xfId="0" applyFont="1" applyBorder="1" applyAlignment="1">
      <alignment horizontal="left" wrapText="1"/>
    </xf>
    <xf numFmtId="0" fontId="2" fillId="0" borderId="34" xfId="0" quotePrefix="1" applyFont="1" applyBorder="1" applyAlignment="1">
      <alignment horizontal="left"/>
    </xf>
    <xf numFmtId="0" fontId="2" fillId="0" borderId="34" xfId="0" applyFont="1" applyBorder="1" applyAlignment="1">
      <alignment horizontal="left" wrapText="1"/>
    </xf>
    <xf numFmtId="37" fontId="6" fillId="0" borderId="33" xfId="0" applyNumberFormat="1" applyFont="1" applyBorder="1" applyAlignment="1">
      <alignment horizontal="center"/>
    </xf>
    <xf numFmtId="0" fontId="16" fillId="0" borderId="0" xfId="0" applyFont="1" applyAlignment="1">
      <alignment horizontal="center"/>
    </xf>
    <xf numFmtId="167" fontId="2" fillId="0" borderId="34" xfId="0" applyNumberFormat="1" applyFont="1" applyBorder="1" applyAlignment="1">
      <alignment horizontal="center"/>
    </xf>
    <xf numFmtId="0" fontId="2" fillId="0" borderId="34" xfId="0" applyFont="1" applyBorder="1" applyProtection="1">
      <protection locked="0"/>
    </xf>
    <xf numFmtId="0" fontId="1" fillId="0" borderId="19" xfId="0" applyFont="1" applyBorder="1" applyAlignment="1" applyProtection="1">
      <alignment horizontal="center"/>
      <protection locked="0"/>
    </xf>
    <xf numFmtId="0" fontId="1" fillId="0" borderId="20" xfId="0" applyFont="1" applyBorder="1" applyAlignment="1" applyProtection="1">
      <alignment horizontal="centerContinuous"/>
      <protection locked="0"/>
    </xf>
    <xf numFmtId="0" fontId="1" fillId="0" borderId="21" xfId="0" applyFont="1" applyBorder="1" applyAlignment="1" applyProtection="1">
      <alignment horizontal="centerContinuous"/>
      <protection locked="0"/>
    </xf>
    <xf numFmtId="0" fontId="1" fillId="0" borderId="22" xfId="0" applyFont="1" applyBorder="1" applyAlignment="1" applyProtection="1">
      <alignment horizontal="centerContinuous"/>
      <protection locked="0"/>
    </xf>
    <xf numFmtId="0" fontId="12" fillId="0" borderId="19" xfId="0" applyFont="1" applyBorder="1" applyAlignment="1" applyProtection="1">
      <alignment horizontal="center"/>
      <protection locked="0"/>
    </xf>
    <xf numFmtId="3" fontId="12" fillId="0" borderId="19" xfId="0" applyNumberFormat="1" applyFont="1" applyBorder="1" applyAlignment="1" applyProtection="1">
      <alignment horizontal="center"/>
      <protection locked="0"/>
    </xf>
    <xf numFmtId="4" fontId="12" fillId="0" borderId="19" xfId="0" applyNumberFormat="1" applyFont="1" applyBorder="1" applyAlignment="1" applyProtection="1">
      <alignment horizontal="center"/>
      <protection locked="0"/>
    </xf>
    <xf numFmtId="171" fontId="12" fillId="0" borderId="19"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1" fontId="2" fillId="0" borderId="2" xfId="0" applyNumberFormat="1" applyFont="1" applyBorder="1" applyAlignment="1" applyProtection="1">
      <alignment horizontal="center"/>
      <protection locked="0"/>
    </xf>
    <xf numFmtId="0" fontId="2" fillId="0" borderId="2" xfId="0" applyFont="1" applyBorder="1" applyAlignment="1" applyProtection="1">
      <alignment horizontal="center" vertical="center"/>
      <protection locked="0"/>
    </xf>
    <xf numFmtId="0" fontId="3" fillId="0" borderId="2" xfId="0" applyFont="1" applyBorder="1" applyProtection="1">
      <protection locked="0"/>
    </xf>
    <xf numFmtId="0" fontId="1" fillId="0" borderId="2" xfId="0" applyFont="1" applyBorder="1" applyAlignment="1" applyProtection="1">
      <alignment horizontal="left"/>
      <protection locked="0"/>
    </xf>
    <xf numFmtId="0" fontId="1" fillId="0" borderId="2" xfId="0" applyFont="1" applyBorder="1" applyAlignment="1" applyProtection="1">
      <alignment horizontal="left" vertical="center"/>
      <protection locked="0"/>
    </xf>
    <xf numFmtId="0" fontId="1" fillId="0" borderId="2" xfId="0" applyFont="1" applyBorder="1" applyAlignment="1" applyProtection="1">
      <alignment horizontal="center" vertical="center"/>
      <protection locked="0"/>
    </xf>
    <xf numFmtId="173" fontId="11" fillId="0" borderId="19" xfId="1" applyNumberFormat="1" applyFont="1" applyBorder="1" applyAlignment="1" applyProtection="1">
      <alignment horizontal="center"/>
      <protection locked="0"/>
    </xf>
    <xf numFmtId="0" fontId="1" fillId="0" borderId="37" xfId="0" applyFont="1" applyBorder="1" applyAlignment="1">
      <alignment horizontal="left" vertical="center"/>
    </xf>
    <xf numFmtId="0" fontId="1" fillId="0" borderId="38" xfId="0" applyFont="1" applyBorder="1" applyAlignment="1">
      <alignment horizontal="left" vertical="center"/>
    </xf>
    <xf numFmtId="0" fontId="9" fillId="0" borderId="39" xfId="0" applyFont="1" applyBorder="1" applyAlignment="1">
      <alignment horizontal="center" vertical="center"/>
    </xf>
    <xf numFmtId="2" fontId="9" fillId="0" borderId="39" xfId="0" applyNumberFormat="1"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2" fillId="0" borderId="0" xfId="0" applyFont="1" applyAlignment="1">
      <alignment horizontal="center"/>
    </xf>
    <xf numFmtId="0" fontId="1" fillId="0" borderId="36" xfId="0" applyFont="1" applyBorder="1" applyAlignment="1">
      <alignment horizontal="center" vertical="center"/>
    </xf>
    <xf numFmtId="0" fontId="1" fillId="0" borderId="8" xfId="0" quotePrefix="1" applyFont="1" applyBorder="1" applyAlignment="1">
      <alignment horizontal="center"/>
    </xf>
    <xf numFmtId="0" fontId="1" fillId="0" borderId="8" xfId="0" applyFont="1" applyBorder="1" applyAlignment="1">
      <alignment horizontal="center" vertical="top"/>
    </xf>
    <xf numFmtId="0" fontId="2" fillId="0" borderId="8" xfId="0" applyFont="1" applyBorder="1" applyAlignment="1">
      <alignment horizontal="center" vertical="top"/>
    </xf>
    <xf numFmtId="0" fontId="16" fillId="0" borderId="8" xfId="0" applyFont="1" applyBorder="1" applyAlignment="1">
      <alignment horizontal="center"/>
    </xf>
    <xf numFmtId="0" fontId="2" fillId="0" borderId="9" xfId="0" applyFont="1" applyBorder="1" applyAlignment="1">
      <alignment horizontal="center"/>
    </xf>
    <xf numFmtId="0" fontId="2" fillId="0" borderId="30" xfId="0" applyFont="1" applyBorder="1" applyAlignment="1">
      <alignment horizontal="center"/>
    </xf>
    <xf numFmtId="0" fontId="1" fillId="0" borderId="35" xfId="0" applyFont="1" applyBorder="1" applyAlignment="1">
      <alignment horizontal="center" vertical="center"/>
    </xf>
    <xf numFmtId="0" fontId="1" fillId="0" borderId="18" xfId="0" applyFont="1" applyBorder="1" applyAlignment="1">
      <alignment horizontal="center"/>
    </xf>
    <xf numFmtId="0" fontId="1" fillId="0" borderId="18" xfId="0" quotePrefix="1" applyFont="1" applyBorder="1" applyAlignment="1">
      <alignment horizontal="center"/>
    </xf>
    <xf numFmtId="0" fontId="2" fillId="0" borderId="18" xfId="0" applyFont="1" applyBorder="1" applyAlignment="1">
      <alignment horizontal="center" vertical="top"/>
    </xf>
    <xf numFmtId="0" fontId="2" fillId="0" borderId="18" xfId="0" applyFont="1" applyBorder="1" applyAlignment="1">
      <alignment horizontal="center"/>
    </xf>
    <xf numFmtId="0" fontId="2" fillId="0" borderId="5" xfId="0" applyFont="1" applyBorder="1" applyAlignment="1">
      <alignment horizontal="center"/>
    </xf>
    <xf numFmtId="0" fontId="12" fillId="0" borderId="0" xfId="0" applyFont="1" applyAlignment="1">
      <alignment horizontal="left"/>
    </xf>
    <xf numFmtId="0" fontId="9" fillId="0" borderId="19" xfId="0" applyFont="1" applyBorder="1" applyAlignment="1">
      <alignment horizontal="left"/>
    </xf>
    <xf numFmtId="0" fontId="9" fillId="0" borderId="21" xfId="0" applyFont="1" applyBorder="1" applyAlignment="1">
      <alignment horizontal="left"/>
    </xf>
    <xf numFmtId="0" fontId="9" fillId="0" borderId="41" xfId="0" applyFont="1" applyBorder="1" applyAlignment="1">
      <alignment horizontal="left"/>
    </xf>
    <xf numFmtId="0" fontId="12" fillId="0" borderId="41" xfId="0" applyFont="1" applyBorder="1" applyAlignment="1">
      <alignment horizontal="center"/>
    </xf>
    <xf numFmtId="0" fontId="12" fillId="0" borderId="22" xfId="0" applyFont="1" applyBorder="1" applyAlignment="1">
      <alignment horizontal="right"/>
    </xf>
    <xf numFmtId="0" fontId="2" fillId="0" borderId="34" xfId="0" applyFont="1" applyBorder="1" applyAlignment="1">
      <alignment horizontal="left" vertical="top" wrapText="1"/>
    </xf>
    <xf numFmtId="0" fontId="7" fillId="0" borderId="2" xfId="0" applyFont="1" applyBorder="1" applyAlignment="1">
      <alignment horizontal="left" vertical="top" wrapText="1"/>
    </xf>
    <xf numFmtId="0" fontId="7" fillId="0" borderId="3" xfId="0" applyFont="1" applyBorder="1" applyAlignment="1">
      <alignment horizontal="left" vertical="top" wrapText="1"/>
    </xf>
    <xf numFmtId="0" fontId="2" fillId="0" borderId="23" xfId="0" applyFont="1" applyBorder="1" applyAlignment="1">
      <alignment horizontal="center" vertical="top"/>
    </xf>
    <xf numFmtId="0" fontId="2" fillId="0" borderId="24" xfId="0" applyFont="1" applyBorder="1" applyAlignment="1">
      <alignment horizontal="center" vertical="top"/>
    </xf>
    <xf numFmtId="0" fontId="2" fillId="0" borderId="27" xfId="0" applyFont="1" applyBorder="1" applyAlignment="1">
      <alignment horizontal="center" vertical="top"/>
    </xf>
    <xf numFmtId="1" fontId="2" fillId="0" borderId="8" xfId="0" applyNumberFormat="1" applyFont="1" applyBorder="1" applyAlignment="1">
      <alignment horizontal="center" vertical="top"/>
    </xf>
    <xf numFmtId="0" fontId="1" fillId="0" borderId="8" xfId="0" applyFont="1" applyBorder="1" applyAlignment="1">
      <alignment horizontal="right"/>
    </xf>
    <xf numFmtId="0" fontId="1" fillId="0" borderId="19" xfId="0" applyFont="1" applyBorder="1" applyAlignment="1">
      <alignment horizontal="center"/>
    </xf>
    <xf numFmtId="0" fontId="1" fillId="0" borderId="19" xfId="0" applyFont="1" applyBorder="1" applyAlignment="1">
      <alignment horizontal="left" vertical="center"/>
    </xf>
    <xf numFmtId="0" fontId="1" fillId="0" borderId="19" xfId="0" applyFont="1" applyBorder="1" applyAlignment="1">
      <alignment horizontal="center" vertical="center"/>
    </xf>
    <xf numFmtId="0" fontId="2" fillId="0" borderId="34" xfId="0" applyFont="1" applyBorder="1" applyAlignment="1">
      <alignment horizontal="left" vertical="top"/>
    </xf>
    <xf numFmtId="0" fontId="1" fillId="0" borderId="19" xfId="0" applyFont="1" applyBorder="1" applyAlignment="1">
      <alignment horizontal="center" vertical="top"/>
    </xf>
    <xf numFmtId="0" fontId="1" fillId="0" borderId="0" xfId="0" applyFont="1" applyAlignment="1">
      <alignment horizontal="center" vertical="top"/>
    </xf>
    <xf numFmtId="0" fontId="2" fillId="0" borderId="7" xfId="0" applyFont="1" applyBorder="1" applyAlignment="1">
      <alignment horizontal="center" vertical="top"/>
    </xf>
    <xf numFmtId="0" fontId="16" fillId="0" borderId="0" xfId="0" applyFont="1" applyAlignment="1">
      <alignment horizontal="left" vertical="top"/>
    </xf>
    <xf numFmtId="0" fontId="16" fillId="0" borderId="0" xfId="0" applyFont="1"/>
    <xf numFmtId="0" fontId="17" fillId="0" borderId="2" xfId="0" applyFont="1" applyBorder="1" applyAlignment="1">
      <alignment horizontal="left" vertical="top"/>
    </xf>
    <xf numFmtId="0" fontId="18" fillId="0" borderId="23" xfId="0" applyFont="1" applyBorder="1" applyAlignment="1">
      <alignment horizontal="center"/>
    </xf>
    <xf numFmtId="0" fontId="16" fillId="0" borderId="3" xfId="0" applyFont="1" applyBorder="1" applyAlignment="1">
      <alignment horizontal="left" vertical="top"/>
    </xf>
    <xf numFmtId="4" fontId="16" fillId="0" borderId="8" xfId="0" applyNumberFormat="1" applyFont="1" applyBorder="1" applyAlignment="1">
      <alignment horizontal="center"/>
    </xf>
    <xf numFmtId="167" fontId="16" fillId="0" borderId="8" xfId="0" applyNumberFormat="1" applyFont="1" applyBorder="1" applyAlignment="1">
      <alignment horizontal="center"/>
    </xf>
    <xf numFmtId="0" fontId="16" fillId="0" borderId="3" xfId="0" applyFont="1" applyBorder="1" applyAlignment="1">
      <alignment horizontal="left" vertical="top" wrapText="1"/>
    </xf>
    <xf numFmtId="0" fontId="16" fillId="0" borderId="8" xfId="0" applyFont="1" applyBorder="1" applyAlignment="1">
      <alignment horizontal="center" vertical="top"/>
    </xf>
    <xf numFmtId="4" fontId="16" fillId="0" borderId="27" xfId="0" applyNumberFormat="1" applyFont="1" applyBorder="1" applyAlignment="1">
      <alignment horizontal="center"/>
    </xf>
    <xf numFmtId="0" fontId="16" fillId="0" borderId="2" xfId="0" applyFont="1" applyBorder="1" applyAlignment="1">
      <alignment horizontal="left" vertical="top"/>
    </xf>
    <xf numFmtId="0" fontId="17" fillId="0" borderId="3" xfId="0" applyFont="1" applyBorder="1" applyAlignment="1">
      <alignment horizontal="left" vertical="top" wrapText="1"/>
    </xf>
    <xf numFmtId="0" fontId="16" fillId="0" borderId="27" xfId="0" applyFont="1" applyBorder="1" applyAlignment="1">
      <alignment horizontal="center" vertical="top"/>
    </xf>
    <xf numFmtId="0" fontId="16" fillId="0" borderId="27" xfId="0" applyFont="1" applyBorder="1" applyAlignment="1" applyProtection="1">
      <alignment horizontal="center"/>
      <protection locked="0"/>
    </xf>
    <xf numFmtId="167" fontId="16" fillId="0" borderId="27" xfId="0" applyNumberFormat="1" applyFont="1" applyBorder="1" applyAlignment="1">
      <alignment horizontal="center"/>
    </xf>
    <xf numFmtId="0" fontId="16" fillId="0" borderId="34" xfId="0" applyFont="1" applyBorder="1" applyAlignment="1">
      <alignment horizontal="left" vertical="top" wrapText="1"/>
    </xf>
    <xf numFmtId="0" fontId="16" fillId="0" borderId="8" xfId="0" applyFont="1" applyBorder="1" applyAlignment="1">
      <alignment horizontal="left" vertical="top"/>
    </xf>
    <xf numFmtId="0" fontId="16" fillId="0" borderId="27" xfId="0" applyFont="1" applyBorder="1" applyAlignment="1">
      <alignment horizontal="center"/>
    </xf>
    <xf numFmtId="0" fontId="16" fillId="0" borderId="23" xfId="0" applyFont="1" applyBorder="1" applyAlignment="1">
      <alignment horizontal="center"/>
    </xf>
    <xf numFmtId="0" fontId="16" fillId="0" borderId="23" xfId="0" applyFont="1" applyBorder="1" applyAlignment="1">
      <alignment horizontal="center" vertical="top"/>
    </xf>
    <xf numFmtId="0" fontId="16" fillId="0" borderId="24" xfId="0" applyFont="1" applyBorder="1" applyAlignment="1">
      <alignment horizontal="left" vertical="top"/>
    </xf>
    <xf numFmtId="0" fontId="16" fillId="0" borderId="24" xfId="0" applyFont="1" applyBorder="1" applyAlignment="1">
      <alignment horizontal="center" vertical="top"/>
    </xf>
    <xf numFmtId="0" fontId="16" fillId="0" borderId="9" xfId="0" applyFont="1" applyBorder="1" applyAlignment="1">
      <alignment horizontal="center"/>
    </xf>
    <xf numFmtId="0" fontId="16" fillId="0" borderId="0" xfId="0" applyFont="1" applyAlignment="1">
      <alignment horizontal="center" vertical="top"/>
    </xf>
    <xf numFmtId="0" fontId="18" fillId="0" borderId="19" xfId="0" applyFont="1" applyBorder="1" applyAlignment="1">
      <alignment horizontal="center" vertical="center"/>
    </xf>
    <xf numFmtId="0" fontId="16" fillId="0" borderId="0" xfId="0" applyFont="1" applyAlignment="1">
      <alignment vertical="center"/>
    </xf>
    <xf numFmtId="0" fontId="16" fillId="0" borderId="19" xfId="0" applyFont="1" applyBorder="1" applyAlignment="1">
      <alignment horizontal="left" vertical="top"/>
    </xf>
    <xf numFmtId="0" fontId="16" fillId="0" borderId="19" xfId="0" applyFont="1" applyBorder="1" applyAlignment="1">
      <alignment horizontal="center" vertical="top"/>
    </xf>
    <xf numFmtId="0" fontId="16" fillId="0" borderId="28" xfId="0" applyFont="1" applyBorder="1" applyAlignment="1">
      <alignment horizontal="left" vertical="top"/>
    </xf>
    <xf numFmtId="0" fontId="16" fillId="0" borderId="28" xfId="0" applyFont="1" applyBorder="1" applyAlignment="1">
      <alignment horizontal="center" vertical="top"/>
    </xf>
    <xf numFmtId="0" fontId="16" fillId="0" borderId="32" xfId="0" applyFont="1" applyBorder="1" applyAlignment="1">
      <alignment horizontal="center"/>
    </xf>
    <xf numFmtId="0" fontId="16" fillId="0" borderId="9" xfId="0" applyFont="1" applyBorder="1" applyAlignment="1" applyProtection="1">
      <alignment horizontal="center"/>
      <protection locked="0"/>
    </xf>
    <xf numFmtId="0" fontId="16" fillId="0" borderId="28" xfId="0" applyFont="1" applyBorder="1" applyAlignment="1">
      <alignment horizontal="left" vertical="top" wrapText="1"/>
    </xf>
    <xf numFmtId="0" fontId="16" fillId="0" borderId="32" xfId="0" applyFont="1" applyBorder="1" applyAlignment="1">
      <alignment horizontal="left" vertical="top"/>
    </xf>
    <xf numFmtId="0" fontId="16" fillId="0" borderId="0" xfId="0" applyFont="1" applyAlignment="1">
      <alignment horizontal="left" vertical="top" wrapText="1"/>
    </xf>
    <xf numFmtId="0" fontId="16" fillId="0" borderId="24" xfId="0" applyFont="1" applyBorder="1" applyAlignment="1">
      <alignment horizontal="left" vertical="top" wrapText="1"/>
    </xf>
    <xf numFmtId="0" fontId="16" fillId="0" borderId="0" xfId="0" applyFont="1" applyAlignment="1">
      <alignment horizontal="center" vertical="center"/>
    </xf>
    <xf numFmtId="0" fontId="18" fillId="0" borderId="24" xfId="0" applyFont="1" applyBorder="1" applyAlignment="1">
      <alignment horizontal="left" vertical="top" wrapText="1"/>
    </xf>
    <xf numFmtId="0" fontId="16" fillId="0" borderId="0" xfId="0" applyFont="1" applyAlignment="1">
      <alignment horizontal="left"/>
    </xf>
    <xf numFmtId="0" fontId="16" fillId="0" borderId="3" xfId="0" applyFont="1" applyBorder="1" applyAlignment="1">
      <alignment horizontal="center"/>
    </xf>
    <xf numFmtId="0" fontId="18" fillId="0" borderId="27" xfId="0" applyFont="1" applyBorder="1" applyAlignment="1">
      <alignment horizontal="center"/>
    </xf>
    <xf numFmtId="0" fontId="16" fillId="0" borderId="32" xfId="0" applyFont="1" applyBorder="1" applyAlignment="1">
      <alignment horizontal="left" vertical="top" wrapText="1"/>
    </xf>
    <xf numFmtId="0" fontId="16" fillId="0" borderId="5" xfId="0" applyFont="1" applyBorder="1" applyAlignment="1">
      <alignment horizontal="left" vertical="top"/>
    </xf>
    <xf numFmtId="0" fontId="16" fillId="0" borderId="5" xfId="0" applyFont="1" applyBorder="1" applyAlignment="1">
      <alignment horizontal="center" vertical="top"/>
    </xf>
    <xf numFmtId="0" fontId="16" fillId="0" borderId="5" xfId="0" applyFont="1" applyBorder="1" applyAlignment="1">
      <alignment horizontal="center"/>
    </xf>
    <xf numFmtId="0" fontId="16" fillId="0" borderId="27" xfId="0" applyFont="1" applyBorder="1" applyAlignment="1">
      <alignment horizontal="left" vertical="top"/>
    </xf>
    <xf numFmtId="3" fontId="16" fillId="0" borderId="27" xfId="0" applyNumberFormat="1" applyFont="1" applyBorder="1" applyAlignment="1">
      <alignment horizontal="center"/>
    </xf>
    <xf numFmtId="0" fontId="18" fillId="0" borderId="28" xfId="0" applyFont="1" applyBorder="1" applyAlignment="1">
      <alignment horizontal="center" vertical="top"/>
    </xf>
    <xf numFmtId="0" fontId="18" fillId="0" borderId="34" xfId="0" applyFont="1" applyBorder="1" applyAlignment="1">
      <alignment horizontal="left" vertical="top"/>
    </xf>
    <xf numFmtId="166" fontId="16" fillId="0" borderId="27" xfId="0" applyNumberFormat="1" applyFont="1" applyBorder="1" applyAlignment="1">
      <alignment horizontal="center"/>
    </xf>
    <xf numFmtId="0" fontId="18" fillId="0" borderId="0" xfId="0" applyFont="1"/>
    <xf numFmtId="0" fontId="2" fillId="0" borderId="9" xfId="0" applyFont="1" applyBorder="1" applyAlignment="1" applyProtection="1">
      <alignment horizontal="left"/>
      <protection locked="0"/>
    </xf>
    <xf numFmtId="167" fontId="11" fillId="0" borderId="43" xfId="0" applyNumberFormat="1" applyFont="1" applyBorder="1" applyAlignment="1">
      <alignment horizontal="right"/>
    </xf>
    <xf numFmtId="0" fontId="1" fillId="0" borderId="20" xfId="0" applyFont="1" applyBorder="1" applyAlignment="1">
      <alignment horizontal="center" vertical="top"/>
    </xf>
    <xf numFmtId="0" fontId="2" fillId="3" borderId="8" xfId="0" applyFont="1" applyFill="1" applyBorder="1" applyAlignment="1">
      <alignment horizontal="center" vertical="center"/>
    </xf>
    <xf numFmtId="0" fontId="2" fillId="3" borderId="8" xfId="0" applyFont="1" applyFill="1" applyBorder="1" applyAlignment="1">
      <alignment vertical="center"/>
    </xf>
    <xf numFmtId="4" fontId="2" fillId="3" borderId="8" xfId="0" applyNumberFormat="1" applyFont="1" applyFill="1" applyBorder="1" applyAlignment="1">
      <alignment vertical="center"/>
    </xf>
    <xf numFmtId="0" fontId="2" fillId="0" borderId="8" xfId="0" applyFont="1" applyBorder="1" applyAlignment="1">
      <alignment horizontal="center" vertical="center"/>
    </xf>
    <xf numFmtId="0" fontId="2" fillId="0" borderId="8" xfId="0" applyFont="1" applyBorder="1" applyAlignment="1">
      <alignment vertical="center"/>
    </xf>
    <xf numFmtId="4" fontId="2" fillId="0" borderId="8" xfId="0" applyNumberFormat="1" applyFont="1" applyBorder="1" applyAlignment="1">
      <alignment vertical="center"/>
    </xf>
    <xf numFmtId="0" fontId="2" fillId="3" borderId="34" xfId="0" applyFont="1" applyFill="1" applyBorder="1" applyAlignment="1">
      <alignment horizontal="center" vertical="center"/>
    </xf>
    <xf numFmtId="0" fontId="2" fillId="0" borderId="34" xfId="0" applyFont="1" applyBorder="1" applyAlignment="1">
      <alignment horizontal="center" vertical="center"/>
    </xf>
    <xf numFmtId="4" fontId="2" fillId="3" borderId="8" xfId="0" applyNumberFormat="1" applyFont="1" applyFill="1" applyBorder="1" applyAlignment="1">
      <alignment horizontal="center" vertical="center"/>
    </xf>
    <xf numFmtId="0" fontId="2" fillId="0" borderId="0" xfId="0" applyFont="1" applyAlignment="1">
      <alignment horizontal="left" vertical="top"/>
    </xf>
    <xf numFmtId="0" fontId="2" fillId="0" borderId="7" xfId="0" applyFont="1" applyBorder="1" applyAlignment="1">
      <alignment horizontal="center"/>
    </xf>
    <xf numFmtId="167" fontId="2" fillId="0" borderId="7" xfId="0" applyNumberFormat="1" applyFont="1" applyBorder="1" applyAlignment="1">
      <alignment horizontal="center"/>
    </xf>
    <xf numFmtId="4" fontId="2" fillId="0" borderId="8" xfId="0" applyNumberFormat="1" applyFont="1" applyBorder="1" applyAlignment="1">
      <alignment horizontal="center"/>
    </xf>
    <xf numFmtId="0" fontId="2" fillId="0" borderId="32" xfId="0" applyFont="1" applyBorder="1" applyAlignment="1">
      <alignment horizontal="left" vertical="top"/>
    </xf>
    <xf numFmtId="167" fontId="1" fillId="0" borderId="10" xfId="0" applyNumberFormat="1" applyFont="1" applyBorder="1" applyAlignment="1">
      <alignment horizontal="center" vertical="center"/>
    </xf>
    <xf numFmtId="0" fontId="7" fillId="0" borderId="0" xfId="0" applyFont="1" applyAlignment="1" applyProtection="1">
      <alignment horizontal="left"/>
      <protection locked="0"/>
    </xf>
    <xf numFmtId="0" fontId="1" fillId="0" borderId="0" xfId="0" applyFont="1" applyAlignment="1" applyProtection="1">
      <alignment horizontal="left"/>
      <protection locked="0"/>
    </xf>
    <xf numFmtId="0" fontId="2" fillId="3" borderId="0" xfId="0" applyFont="1" applyFill="1" applyAlignment="1">
      <alignment vertical="center"/>
    </xf>
    <xf numFmtId="0" fontId="2" fillId="0" borderId="0" xfId="0" applyFont="1" applyAlignment="1">
      <alignment vertical="center"/>
    </xf>
    <xf numFmtId="1" fontId="1" fillId="0" borderId="8" xfId="0" applyNumberFormat="1" applyFont="1" applyBorder="1" applyAlignment="1" applyProtection="1">
      <alignment horizontal="left" vertical="top"/>
      <protection locked="0"/>
    </xf>
    <xf numFmtId="177" fontId="1" fillId="0" borderId="22" xfId="0" applyNumberFormat="1" applyFont="1" applyBorder="1" applyAlignment="1">
      <alignment horizontal="center" vertical="center"/>
    </xf>
    <xf numFmtId="0" fontId="6" fillId="0" borderId="45" xfId="0" applyFont="1" applyBorder="1" applyAlignment="1">
      <alignment horizontal="left"/>
    </xf>
    <xf numFmtId="0" fontId="9" fillId="0" borderId="19" xfId="0" applyFont="1" applyBorder="1" applyAlignment="1">
      <alignment horizontal="left" vertical="center"/>
    </xf>
    <xf numFmtId="0" fontId="9" fillId="0" borderId="46" xfId="0" applyFont="1" applyBorder="1" applyAlignment="1">
      <alignment vertical="center"/>
    </xf>
    <xf numFmtId="0" fontId="9" fillId="0" borderId="47" xfId="0" applyFont="1" applyBorder="1" applyAlignment="1">
      <alignment horizontal="center" vertical="center"/>
    </xf>
    <xf numFmtId="0" fontId="1" fillId="0" borderId="47" xfId="0" applyFont="1" applyBorder="1" applyAlignment="1">
      <alignment horizontal="center" vertical="center"/>
    </xf>
    <xf numFmtId="0" fontId="6" fillId="0" borderId="0" xfId="0" applyFont="1" applyAlignment="1">
      <alignment vertical="center"/>
    </xf>
    <xf numFmtId="0" fontId="9" fillId="0" borderId="0" xfId="0" applyFont="1" applyAlignment="1">
      <alignment horizontal="center"/>
    </xf>
    <xf numFmtId="0" fontId="9" fillId="0" borderId="19" xfId="0" applyFont="1" applyBorder="1" applyAlignment="1">
      <alignment horizontal="center" vertical="center"/>
    </xf>
    <xf numFmtId="0" fontId="9" fillId="0" borderId="45" xfId="0" applyFont="1" applyBorder="1" applyAlignment="1">
      <alignment horizontal="center"/>
    </xf>
    <xf numFmtId="0" fontId="9" fillId="0" borderId="45" xfId="0" quotePrefix="1" applyFont="1" applyBorder="1" applyAlignment="1">
      <alignment horizontal="center"/>
    </xf>
    <xf numFmtId="0" fontId="6" fillId="0" borderId="45" xfId="0" applyFont="1" applyBorder="1" applyAlignment="1">
      <alignment horizontal="center" vertical="top"/>
    </xf>
    <xf numFmtId="0" fontId="6" fillId="0" borderId="45" xfId="0" applyFont="1" applyBorder="1" applyAlignment="1">
      <alignment horizontal="center"/>
    </xf>
    <xf numFmtId="165" fontId="2" fillId="0" borderId="48" xfId="12" applyFont="1" applyBorder="1" applyProtection="1">
      <protection locked="0"/>
    </xf>
    <xf numFmtId="0" fontId="9" fillId="0" borderId="21" xfId="0" applyFont="1" applyBorder="1" applyAlignment="1">
      <alignment horizontal="center" vertical="center"/>
    </xf>
    <xf numFmtId="0" fontId="9" fillId="0" borderId="41" xfId="0" applyFont="1" applyBorder="1" applyAlignment="1">
      <alignment horizontal="center" vertical="center"/>
    </xf>
    <xf numFmtId="0" fontId="1" fillId="0" borderId="41" xfId="0" applyFont="1" applyBorder="1" applyAlignment="1">
      <alignment horizontal="center" vertical="center"/>
    </xf>
    <xf numFmtId="0" fontId="9" fillId="0" borderId="22" xfId="0" applyFont="1" applyBorder="1" applyAlignment="1">
      <alignment horizontal="center" vertical="center"/>
    </xf>
    <xf numFmtId="0" fontId="6" fillId="0" borderId="0" xfId="0" applyFont="1" applyAlignment="1">
      <alignment horizontal="center" vertical="center"/>
    </xf>
    <xf numFmtId="168" fontId="2" fillId="0" borderId="0" xfId="0" applyNumberFormat="1" applyFont="1"/>
    <xf numFmtId="165" fontId="1" fillId="0" borderId="17" xfId="12" applyFont="1" applyBorder="1" applyAlignment="1" applyProtection="1">
      <alignment vertical="center"/>
      <protection locked="0"/>
    </xf>
    <xf numFmtId="0" fontId="2" fillId="0" borderId="50" xfId="0" applyFont="1" applyBorder="1" applyAlignment="1">
      <alignment horizontal="center"/>
    </xf>
    <xf numFmtId="174" fontId="16" fillId="3" borderId="27" xfId="0" applyNumberFormat="1" applyFont="1" applyFill="1" applyBorder="1" applyAlignment="1">
      <alignment horizontal="center"/>
    </xf>
    <xf numFmtId="1" fontId="1" fillId="0" borderId="8" xfId="0" applyNumberFormat="1" applyFont="1" applyBorder="1" applyAlignment="1" applyProtection="1">
      <alignment horizontal="center"/>
      <protection locked="0"/>
    </xf>
    <xf numFmtId="0" fontId="2" fillId="0" borderId="44" xfId="0" applyFont="1" applyBorder="1" applyAlignment="1">
      <alignment horizontal="center"/>
    </xf>
    <xf numFmtId="0" fontId="10" fillId="0" borderId="28" xfId="0" applyFont="1" applyBorder="1" applyAlignment="1">
      <alignment horizontal="left"/>
    </xf>
    <xf numFmtId="174" fontId="2" fillId="3" borderId="45" xfId="0" applyNumberFormat="1" applyFont="1" applyFill="1" applyBorder="1" applyAlignment="1">
      <alignment horizontal="center"/>
    </xf>
    <xf numFmtId="0" fontId="1" fillId="0" borderId="20" xfId="0" applyFont="1" applyBorder="1" applyAlignment="1">
      <alignment horizontal="center" vertical="center"/>
    </xf>
    <xf numFmtId="0" fontId="2" fillId="0" borderId="2" xfId="0" applyFont="1" applyBorder="1" applyAlignment="1">
      <alignment horizontal="center" vertical="top"/>
    </xf>
    <xf numFmtId="0" fontId="1" fillId="0" borderId="8" xfId="0" applyFont="1" applyBorder="1" applyAlignment="1" applyProtection="1">
      <alignment horizontal="center" vertical="top"/>
      <protection locked="0"/>
    </xf>
    <xf numFmtId="0" fontId="1" fillId="0" borderId="19" xfId="0" applyFont="1" applyBorder="1" applyAlignment="1">
      <alignment horizontal="left" vertical="top"/>
    </xf>
    <xf numFmtId="0" fontId="1" fillId="0" borderId="23" xfId="0" applyFont="1" applyBorder="1" applyAlignment="1">
      <alignment horizontal="left" vertical="top"/>
    </xf>
    <xf numFmtId="0" fontId="1" fillId="0" borderId="23" xfId="0" applyFont="1" applyBorder="1" applyAlignment="1">
      <alignment horizontal="center" vertical="top"/>
    </xf>
    <xf numFmtId="0" fontId="1" fillId="0" borderId="3" xfId="0" applyFont="1" applyBorder="1" applyAlignment="1">
      <alignment horizontal="left" vertical="top"/>
    </xf>
    <xf numFmtId="0" fontId="1" fillId="0" borderId="23" xfId="0" applyFont="1" applyBorder="1" applyAlignment="1">
      <alignment horizontal="center"/>
    </xf>
    <xf numFmtId="167" fontId="2" fillId="0" borderId="8" xfId="0" applyNumberFormat="1" applyFont="1" applyBorder="1" applyAlignment="1">
      <alignment horizontal="center"/>
    </xf>
    <xf numFmtId="0" fontId="7" fillId="0" borderId="24" xfId="0" applyFont="1" applyBorder="1" applyAlignment="1">
      <alignment horizontal="left" vertical="top"/>
    </xf>
    <xf numFmtId="0" fontId="2" fillId="0" borderId="8" xfId="0" applyFont="1" applyBorder="1" applyAlignment="1" applyProtection="1">
      <alignment horizontal="center" vertical="top"/>
      <protection locked="0"/>
    </xf>
    <xf numFmtId="4" fontId="2" fillId="0" borderId="27" xfId="0" applyNumberFormat="1" applyFont="1" applyBorder="1" applyAlignment="1" applyProtection="1">
      <alignment horizontal="center"/>
      <protection locked="0"/>
    </xf>
    <xf numFmtId="0" fontId="7" fillId="0" borderId="24" xfId="0" applyFont="1" applyBorder="1" applyAlignment="1">
      <alignment horizontal="left" vertical="top" wrapText="1"/>
    </xf>
    <xf numFmtId="4" fontId="2" fillId="0" borderId="8" xfId="0" applyNumberFormat="1" applyFont="1" applyBorder="1" applyAlignment="1" applyProtection="1">
      <alignment horizontal="center"/>
      <protection locked="0"/>
    </xf>
    <xf numFmtId="0" fontId="7" fillId="0" borderId="28" xfId="0" applyFont="1" applyBorder="1" applyAlignment="1">
      <alignment horizontal="left" vertical="top" wrapText="1"/>
    </xf>
    <xf numFmtId="0" fontId="2" fillId="0" borderId="27" xfId="0" applyFont="1" applyBorder="1" applyAlignment="1" applyProtection="1">
      <alignment horizontal="center"/>
      <protection locked="0"/>
    </xf>
    <xf numFmtId="0" fontId="7" fillId="0" borderId="8" xfId="0" applyFont="1" applyBorder="1" applyAlignment="1">
      <alignment horizontal="left" vertical="top"/>
    </xf>
    <xf numFmtId="0" fontId="7" fillId="0" borderId="28" xfId="0" applyFont="1" applyBorder="1" applyAlignment="1">
      <alignment horizontal="left" vertical="top"/>
    </xf>
    <xf numFmtId="0" fontId="7" fillId="0" borderId="34" xfId="0" applyFont="1" applyBorder="1" applyAlignment="1">
      <alignment horizontal="left" vertical="top" wrapText="1"/>
    </xf>
    <xf numFmtId="0" fontId="2" fillId="0" borderId="24" xfId="0" applyFont="1" applyBorder="1" applyAlignment="1">
      <alignment horizontal="left" vertical="top"/>
    </xf>
    <xf numFmtId="0" fontId="2" fillId="0" borderId="10" xfId="0" applyFont="1" applyBorder="1" applyAlignment="1">
      <alignment horizontal="left" vertical="top"/>
    </xf>
    <xf numFmtId="0" fontId="2" fillId="0" borderId="10" xfId="0" applyFont="1" applyBorder="1" applyAlignment="1">
      <alignment horizontal="center" vertical="top"/>
    </xf>
    <xf numFmtId="0" fontId="2" fillId="0" borderId="10" xfId="0" applyFont="1" applyBorder="1" applyAlignment="1">
      <alignment horizontal="center"/>
    </xf>
    <xf numFmtId="167" fontId="2" fillId="0" borderId="10" xfId="0" applyNumberFormat="1" applyFont="1" applyBorder="1" applyAlignment="1">
      <alignment horizontal="center"/>
    </xf>
    <xf numFmtId="0" fontId="2" fillId="0" borderId="7" xfId="0" applyFont="1" applyBorder="1" applyAlignment="1" applyProtection="1">
      <alignment horizontal="center"/>
      <protection locked="0"/>
    </xf>
    <xf numFmtId="0" fontId="2" fillId="0" borderId="19" xfId="0" applyFont="1" applyBorder="1" applyAlignment="1">
      <alignment horizontal="left" vertical="top"/>
    </xf>
    <xf numFmtId="0" fontId="2" fillId="0" borderId="19" xfId="0" applyFont="1" applyBorder="1" applyAlignment="1">
      <alignment horizontal="center" vertical="top"/>
    </xf>
    <xf numFmtId="167" fontId="1" fillId="0" borderId="19" xfId="0" applyNumberFormat="1" applyFont="1" applyBorder="1" applyAlignment="1">
      <alignment horizontal="center"/>
    </xf>
    <xf numFmtId="0" fontId="2" fillId="0" borderId="28" xfId="0" applyFont="1" applyBorder="1" applyAlignment="1">
      <alignment horizontal="center" vertical="top"/>
    </xf>
    <xf numFmtId="0" fontId="2" fillId="0" borderId="28" xfId="0" applyFont="1" applyBorder="1" applyAlignment="1">
      <alignment horizontal="left" vertical="top" wrapText="1"/>
    </xf>
    <xf numFmtId="174" fontId="2" fillId="3" borderId="23" xfId="0" applyNumberFormat="1" applyFont="1" applyFill="1" applyBorder="1" applyAlignment="1">
      <alignment horizontal="center"/>
    </xf>
    <xf numFmtId="0" fontId="2" fillId="0" borderId="0" xfId="0" applyFont="1" applyAlignment="1">
      <alignment horizontal="center" vertical="top"/>
    </xf>
    <xf numFmtId="0" fontId="1" fillId="0" borderId="23" xfId="0" applyFont="1" applyBorder="1" applyAlignment="1" applyProtection="1">
      <alignment horizontal="center" vertical="top"/>
      <protection locked="0"/>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0" fontId="2" fillId="0" borderId="34" xfId="0" applyFont="1" applyBorder="1" applyAlignment="1">
      <alignment horizontal="left"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 xfId="0" applyFont="1" applyBorder="1" applyAlignment="1">
      <alignment horizontal="center" vertical="center"/>
    </xf>
    <xf numFmtId="0" fontId="2" fillId="0" borderId="34" xfId="0" applyFont="1" applyBorder="1" applyAlignment="1">
      <alignment horizontal="left" vertical="center" wrapText="1"/>
    </xf>
    <xf numFmtId="171" fontId="2" fillId="0" borderId="8" xfId="1" applyNumberFormat="1" applyBorder="1" applyAlignment="1">
      <alignment horizontal="center" vertical="center"/>
    </xf>
    <xf numFmtId="0" fontId="7" fillId="0" borderId="2" xfId="0" applyFont="1" applyBorder="1" applyAlignment="1">
      <alignment horizontal="center" vertical="top"/>
    </xf>
    <xf numFmtId="0" fontId="7" fillId="0" borderId="24" xfId="0" applyFont="1" applyBorder="1" applyAlignment="1">
      <alignment horizontal="center" vertical="top"/>
    </xf>
    <xf numFmtId="0" fontId="1" fillId="0" borderId="28" xfId="0" applyFont="1" applyBorder="1" applyAlignment="1">
      <alignment horizontal="left" vertical="top" wrapText="1"/>
    </xf>
    <xf numFmtId="0" fontId="2" fillId="0" borderId="0" xfId="0" applyFont="1" applyAlignment="1">
      <alignment horizontal="left"/>
    </xf>
    <xf numFmtId="0" fontId="2" fillId="0" borderId="10" xfId="0" applyFont="1" applyBorder="1" applyAlignment="1">
      <alignment horizontal="left"/>
    </xf>
    <xf numFmtId="0" fontId="2" fillId="0" borderId="32" xfId="0" applyFont="1" applyBorder="1" applyAlignment="1">
      <alignment horizontal="left"/>
    </xf>
    <xf numFmtId="0" fontId="1" fillId="0" borderId="27" xfId="0" applyFont="1" applyBorder="1" applyAlignment="1">
      <alignment horizontal="center"/>
    </xf>
    <xf numFmtId="167" fontId="1" fillId="0" borderId="27" xfId="0" applyNumberFormat="1" applyFont="1" applyBorder="1" applyAlignment="1">
      <alignment horizontal="center"/>
    </xf>
    <xf numFmtId="0" fontId="2" fillId="0" borderId="32" xfId="0" applyFont="1" applyBorder="1" applyAlignment="1">
      <alignment horizontal="left" vertical="top" wrapText="1"/>
    </xf>
    <xf numFmtId="0" fontId="2" fillId="0" borderId="9" xfId="0" applyFont="1" applyBorder="1" applyAlignment="1">
      <alignment horizontal="left" vertical="top"/>
    </xf>
    <xf numFmtId="0" fontId="2" fillId="0" borderId="9" xfId="0" applyFont="1" applyBorder="1" applyAlignment="1">
      <alignment horizontal="center" vertical="top"/>
    </xf>
    <xf numFmtId="0" fontId="2" fillId="0" borderId="6" xfId="0" applyFont="1" applyBorder="1" applyAlignment="1">
      <alignment horizontal="left" vertical="top"/>
    </xf>
    <xf numFmtId="0" fontId="2" fillId="0" borderId="4" xfId="0" applyFont="1" applyBorder="1" applyAlignment="1">
      <alignment horizontal="center"/>
    </xf>
    <xf numFmtId="0" fontId="2" fillId="0" borderId="30" xfId="0" applyFont="1" applyBorder="1" applyAlignment="1">
      <alignment horizontal="left" vertical="top"/>
    </xf>
    <xf numFmtId="0" fontId="2" fillId="0" borderId="30" xfId="0" applyFont="1" applyBorder="1" applyAlignment="1">
      <alignment horizontal="center" vertical="top"/>
    </xf>
    <xf numFmtId="3" fontId="2" fillId="0" borderId="8" xfId="0" applyNumberFormat="1" applyFont="1" applyBorder="1" applyAlignment="1">
      <alignment horizontal="center"/>
    </xf>
    <xf numFmtId="167" fontId="1" fillId="0" borderId="19" xfId="0" applyNumberFormat="1" applyFont="1" applyBorder="1" applyAlignment="1">
      <alignment horizontal="center" vertical="center"/>
    </xf>
    <xf numFmtId="0" fontId="1" fillId="0" borderId="24" xfId="0" applyFont="1" applyBorder="1" applyAlignment="1">
      <alignment horizontal="center" vertical="top"/>
    </xf>
    <xf numFmtId="0" fontId="1" fillId="0" borderId="28" xfId="0" applyFont="1" applyBorder="1" applyAlignment="1">
      <alignment horizontal="center" vertical="top"/>
    </xf>
    <xf numFmtId="0" fontId="7" fillId="0" borderId="8" xfId="0" applyFont="1" applyBorder="1" applyAlignment="1">
      <alignment horizontal="center" vertical="top"/>
    </xf>
    <xf numFmtId="0" fontId="7" fillId="0" borderId="3" xfId="0" applyFont="1" applyBorder="1" applyAlignment="1">
      <alignment horizontal="left" vertical="top"/>
    </xf>
    <xf numFmtId="0" fontId="1" fillId="0" borderId="27" xfId="0" applyFont="1" applyBorder="1" applyAlignment="1">
      <alignment horizontal="center" vertical="top"/>
    </xf>
    <xf numFmtId="166" fontId="2" fillId="0" borderId="8" xfId="0" applyNumberFormat="1" applyFont="1" applyBorder="1" applyAlignment="1">
      <alignment horizontal="center"/>
    </xf>
    <xf numFmtId="0" fontId="2" fillId="0" borderId="8" xfId="0" applyFont="1" applyBorder="1" applyAlignment="1">
      <alignment horizontal="center" wrapText="1"/>
    </xf>
    <xf numFmtId="3" fontId="2" fillId="0" borderId="27" xfId="0" applyNumberFormat="1" applyFont="1" applyBorder="1" applyAlignment="1">
      <alignment horizontal="center"/>
    </xf>
    <xf numFmtId="0" fontId="2" fillId="0" borderId="3" xfId="0" applyFont="1" applyBorder="1" applyAlignment="1">
      <alignment horizontal="center"/>
    </xf>
    <xf numFmtId="0" fontId="2" fillId="0" borderId="23" xfId="0" applyFont="1" applyBorder="1" applyAlignment="1">
      <alignment horizontal="left" vertical="top"/>
    </xf>
    <xf numFmtId="0" fontId="2" fillId="0" borderId="32" xfId="0" applyFont="1" applyBorder="1" applyAlignment="1">
      <alignment horizontal="center"/>
    </xf>
    <xf numFmtId="177" fontId="1" fillId="0" borderId="10" xfId="0" applyNumberFormat="1" applyFont="1" applyBorder="1" applyAlignment="1">
      <alignment horizontal="center" vertical="center"/>
    </xf>
    <xf numFmtId="0" fontId="2" fillId="0" borderId="5" xfId="0" applyFont="1" applyBorder="1" applyAlignment="1">
      <alignment horizontal="left" vertical="top"/>
    </xf>
    <xf numFmtId="0" fontId="2" fillId="0" borderId="5" xfId="0" applyFont="1" applyBorder="1" applyAlignment="1">
      <alignment horizontal="center" vertical="top"/>
    </xf>
    <xf numFmtId="0" fontId="2" fillId="0" borderId="25" xfId="0" applyFont="1" applyBorder="1" applyAlignment="1">
      <alignment horizontal="center"/>
    </xf>
    <xf numFmtId="0" fontId="7" fillId="0" borderId="24" xfId="0" applyFont="1" applyBorder="1" applyAlignment="1">
      <alignment horizontal="left"/>
    </xf>
    <xf numFmtId="37" fontId="2" fillId="0" borderId="12" xfId="0" applyNumberFormat="1" applyFont="1" applyBorder="1" applyAlignment="1">
      <alignment horizontal="center"/>
    </xf>
    <xf numFmtId="1" fontId="2" fillId="0" borderId="12" xfId="0" applyNumberFormat="1" applyFont="1" applyBorder="1" applyAlignment="1">
      <alignment horizontal="center"/>
    </xf>
    <xf numFmtId="0" fontId="7" fillId="0" borderId="28" xfId="0" applyFont="1" applyBorder="1" applyAlignment="1">
      <alignment horizontal="left"/>
    </xf>
    <xf numFmtId="37" fontId="2" fillId="0" borderId="33" xfId="0" applyNumberFormat="1" applyFont="1" applyBorder="1" applyAlignment="1">
      <alignment horizontal="center"/>
    </xf>
    <xf numFmtId="1" fontId="2" fillId="0" borderId="33" xfId="0" applyNumberFormat="1" applyFont="1" applyBorder="1" applyAlignment="1">
      <alignment horizontal="center"/>
    </xf>
    <xf numFmtId="167" fontId="2" fillId="0" borderId="45" xfId="0" applyNumberFormat="1" applyFont="1" applyBorder="1" applyAlignment="1">
      <alignment horizontal="center"/>
    </xf>
    <xf numFmtId="0" fontId="1" fillId="3" borderId="28" xfId="3" applyFont="1" applyFill="1" applyBorder="1" applyAlignment="1">
      <alignment vertical="center"/>
    </xf>
    <xf numFmtId="0" fontId="10" fillId="0" borderId="0" xfId="0" applyFont="1"/>
    <xf numFmtId="0" fontId="7" fillId="0" borderId="0" xfId="0" applyFont="1"/>
    <xf numFmtId="0" fontId="2" fillId="0" borderId="34" xfId="0" applyFont="1" applyBorder="1" applyAlignment="1">
      <alignment horizontal="center"/>
    </xf>
    <xf numFmtId="171" fontId="1" fillId="0" borderId="10" xfId="0" applyNumberFormat="1" applyFont="1" applyBorder="1" applyAlignment="1">
      <alignment horizontal="center" vertical="center"/>
    </xf>
    <xf numFmtId="0" fontId="2" fillId="0" borderId="10" xfId="0" applyFont="1" applyBorder="1" applyAlignment="1">
      <alignment horizontal="left" vertical="center"/>
    </xf>
    <xf numFmtId="0" fontId="2" fillId="0" borderId="10" xfId="0" applyFont="1" applyBorder="1" applyAlignment="1">
      <alignment horizontal="center" vertical="center"/>
    </xf>
    <xf numFmtId="0" fontId="2" fillId="0" borderId="19" xfId="0" applyFont="1" applyBorder="1" applyAlignment="1">
      <alignment horizontal="left" vertical="center"/>
    </xf>
    <xf numFmtId="0" fontId="2" fillId="0" borderId="19" xfId="0" applyFont="1" applyBorder="1" applyAlignment="1">
      <alignment horizontal="center" vertical="center"/>
    </xf>
    <xf numFmtId="171" fontId="1" fillId="0" borderId="19" xfId="0" applyNumberFormat="1" applyFont="1" applyBorder="1" applyAlignment="1">
      <alignment horizontal="center" vertical="center"/>
    </xf>
    <xf numFmtId="0" fontId="1" fillId="0" borderId="20" xfId="0" applyFont="1" applyBorder="1" applyAlignment="1">
      <alignment horizontal="left" vertical="center"/>
    </xf>
    <xf numFmtId="0" fontId="18" fillId="0" borderId="20" xfId="0" applyFont="1" applyBorder="1" applyAlignment="1">
      <alignment vertical="center" wrapText="1"/>
    </xf>
    <xf numFmtId="0" fontId="16" fillId="0" borderId="19" xfId="0" applyFont="1" applyBorder="1" applyAlignment="1">
      <alignment horizontal="center" vertical="center"/>
    </xf>
    <xf numFmtId="0" fontId="18" fillId="0" borderId="0" xfId="0" applyFont="1" applyAlignment="1">
      <alignment vertical="center"/>
    </xf>
    <xf numFmtId="0" fontId="10" fillId="0" borderId="28" xfId="0" applyFont="1" applyBorder="1" applyAlignment="1">
      <alignment horizontal="left" wrapText="1"/>
    </xf>
    <xf numFmtId="0" fontId="10" fillId="0" borderId="0" xfId="0" applyFont="1" applyAlignment="1">
      <alignment horizontal="left" wrapText="1"/>
    </xf>
    <xf numFmtId="0" fontId="1" fillId="0" borderId="28" xfId="0" applyFont="1" applyBorder="1" applyAlignment="1" applyProtection="1">
      <alignment horizontal="center" vertical="top"/>
      <protection locked="0"/>
    </xf>
    <xf numFmtId="0" fontId="18" fillId="0" borderId="28" xfId="0" applyFont="1" applyBorder="1" applyAlignment="1" applyProtection="1">
      <alignment horizontal="center" vertical="top"/>
      <protection locked="0"/>
    </xf>
    <xf numFmtId="174" fontId="2" fillId="0" borderId="8" xfId="0" applyNumberFormat="1" applyFont="1" applyBorder="1" applyAlignment="1">
      <alignment horizontal="center"/>
    </xf>
    <xf numFmtId="9" fontId="2" fillId="0" borderId="8" xfId="11" applyFont="1" applyBorder="1" applyAlignment="1">
      <alignment horizontal="center"/>
    </xf>
    <xf numFmtId="175" fontId="2" fillId="0" borderId="19" xfId="0" applyNumberFormat="1" applyFont="1" applyBorder="1" applyAlignment="1" applyProtection="1">
      <alignment horizontal="left" vertical="top" wrapText="1"/>
      <protection locked="0"/>
    </xf>
    <xf numFmtId="0" fontId="16" fillId="0" borderId="19" xfId="0" applyFont="1" applyBorder="1" applyAlignment="1">
      <alignment horizontal="lef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171" fontId="18" fillId="0" borderId="0" xfId="0" applyNumberFormat="1" applyFont="1" applyAlignment="1">
      <alignment horizontal="center" vertical="center"/>
    </xf>
    <xf numFmtId="4" fontId="2" fillId="0" borderId="7" xfId="0" applyNumberFormat="1" applyFont="1" applyBorder="1" applyAlignment="1">
      <alignment horizontal="center"/>
    </xf>
    <xf numFmtId="0" fontId="1" fillId="0" borderId="20" xfId="0" applyFont="1" applyBorder="1" applyAlignment="1">
      <alignment horizontal="center"/>
    </xf>
    <xf numFmtId="4" fontId="1" fillId="0" borderId="19" xfId="0" applyNumberFormat="1" applyFont="1" applyBorder="1" applyAlignment="1">
      <alignment horizontal="center"/>
    </xf>
    <xf numFmtId="0" fontId="7" fillId="0" borderId="11" xfId="0" applyFont="1" applyBorder="1" applyAlignment="1">
      <alignment horizontal="left" vertical="top" wrapText="1"/>
    </xf>
    <xf numFmtId="0" fontId="2" fillId="0" borderId="2" xfId="0" applyFont="1" applyBorder="1" applyAlignment="1">
      <alignment horizontal="center"/>
    </xf>
    <xf numFmtId="4" fontId="2" fillId="0" borderId="10" xfId="0" applyNumberFormat="1" applyFont="1" applyBorder="1" applyAlignment="1">
      <alignment horizontal="center"/>
    </xf>
    <xf numFmtId="168" fontId="2" fillId="0" borderId="27" xfId="0" applyNumberFormat="1" applyFont="1" applyBorder="1" applyAlignment="1">
      <alignment horizontal="center"/>
    </xf>
    <xf numFmtId="0" fontId="2" fillId="0" borderId="28" xfId="0" applyFont="1" applyBorder="1" applyAlignment="1">
      <alignment horizontal="center"/>
    </xf>
    <xf numFmtId="0" fontId="2" fillId="0" borderId="4" xfId="0" applyFont="1" applyBorder="1" applyAlignment="1">
      <alignment horizontal="left" vertical="top"/>
    </xf>
    <xf numFmtId="0" fontId="2" fillId="0" borderId="6" xfId="0" applyFont="1" applyBorder="1" applyAlignment="1">
      <alignment horizontal="center"/>
    </xf>
    <xf numFmtId="0" fontId="2" fillId="0" borderId="6" xfId="0" applyFont="1" applyBorder="1" applyAlignment="1">
      <alignment horizontal="center" vertical="top"/>
    </xf>
    <xf numFmtId="0" fontId="12" fillId="0" borderId="52" xfId="0" applyFont="1" applyBorder="1" applyProtection="1">
      <protection locked="0"/>
    </xf>
    <xf numFmtId="0" fontId="12" fillId="0" borderId="53" xfId="0" applyFont="1" applyBorder="1" applyAlignment="1">
      <alignment horizontal="left" vertical="top"/>
    </xf>
    <xf numFmtId="0" fontId="2" fillId="0" borderId="53" xfId="0" applyFont="1" applyBorder="1" applyAlignment="1">
      <alignment horizontal="center"/>
    </xf>
    <xf numFmtId="0" fontId="2" fillId="0" borderId="54" xfId="0" applyFont="1" applyBorder="1" applyAlignment="1">
      <alignment horizontal="center"/>
    </xf>
    <xf numFmtId="167" fontId="2" fillId="0" borderId="19" xfId="0" applyNumberFormat="1" applyFont="1" applyBorder="1" applyAlignment="1">
      <alignment horizontal="center" vertical="center"/>
    </xf>
    <xf numFmtId="3" fontId="2" fillId="0" borderId="8" xfId="0" applyNumberFormat="1" applyFont="1" applyBorder="1" applyAlignment="1" applyProtection="1">
      <alignment horizontal="center"/>
      <protection locked="0"/>
    </xf>
    <xf numFmtId="171" fontId="2" fillId="0" borderId="23" xfId="1" applyNumberFormat="1" applyBorder="1" applyAlignment="1">
      <alignment horizontal="center"/>
    </xf>
    <xf numFmtId="174" fontId="16" fillId="3" borderId="8" xfId="0" applyNumberFormat="1" applyFont="1" applyFill="1" applyBorder="1" applyAlignment="1">
      <alignment horizontal="center"/>
    </xf>
    <xf numFmtId="167" fontId="2" fillId="0" borderId="19" xfId="0" applyNumberFormat="1" applyFont="1" applyBorder="1" applyAlignment="1">
      <alignment horizontal="center"/>
    </xf>
    <xf numFmtId="0" fontId="1" fillId="0" borderId="27" xfId="0" applyFont="1" applyBorder="1" applyAlignment="1">
      <alignment horizontal="left" vertical="top"/>
    </xf>
    <xf numFmtId="0" fontId="1" fillId="0" borderId="28" xfId="0" applyFont="1" applyBorder="1" applyAlignment="1">
      <alignment horizontal="left" vertical="top"/>
    </xf>
    <xf numFmtId="0" fontId="1" fillId="0" borderId="32" xfId="0" applyFont="1" applyBorder="1" applyAlignment="1">
      <alignment horizontal="left" vertical="top"/>
    </xf>
    <xf numFmtId="0" fontId="11" fillId="0" borderId="34" xfId="0" applyFont="1" applyBorder="1" applyAlignment="1">
      <alignment horizontal="left" vertical="top" wrapText="1"/>
    </xf>
    <xf numFmtId="0" fontId="11" fillId="0" borderId="8" xfId="0" applyFont="1" applyBorder="1" applyAlignment="1">
      <alignment horizontal="center"/>
    </xf>
    <xf numFmtId="1" fontId="1" fillId="0" borderId="28" xfId="0" applyNumberFormat="1" applyFont="1" applyBorder="1" applyAlignment="1" applyProtection="1">
      <alignment horizontal="left"/>
      <protection locked="0"/>
    </xf>
    <xf numFmtId="0" fontId="7" fillId="0" borderId="28" xfId="0" applyFont="1" applyBorder="1" applyAlignment="1" applyProtection="1">
      <alignment horizontal="left"/>
      <protection locked="0"/>
    </xf>
    <xf numFmtId="0" fontId="2" fillId="0" borderId="28" xfId="0" applyFont="1" applyBorder="1" applyAlignment="1" applyProtection="1">
      <alignment horizontal="center" vertical="center"/>
      <protection locked="0"/>
    </xf>
    <xf numFmtId="0" fontId="2" fillId="0" borderId="0" xfId="0" applyFont="1" applyAlignment="1" applyProtection="1">
      <alignment horizontal="left" vertical="center" wrapText="1"/>
      <protection locked="0"/>
    </xf>
    <xf numFmtId="174" fontId="2" fillId="3" borderId="8" xfId="0" applyNumberFormat="1" applyFont="1" applyFill="1" applyBorder="1" applyAlignment="1">
      <alignment horizontal="center"/>
    </xf>
    <xf numFmtId="0" fontId="3" fillId="0" borderId="28" xfId="0" applyFont="1" applyBorder="1" applyAlignment="1" applyProtection="1">
      <alignment horizontal="center" vertical="center"/>
      <protection locked="0"/>
    </xf>
    <xf numFmtId="0" fontId="3" fillId="0" borderId="28" xfId="0" applyFont="1" applyBorder="1" applyAlignment="1" applyProtection="1">
      <alignment horizontal="left"/>
      <protection locked="0"/>
    </xf>
    <xf numFmtId="0" fontId="2" fillId="0" borderId="56" xfId="0" applyFont="1" applyBorder="1" applyAlignment="1" applyProtection="1">
      <alignment horizontal="left" wrapText="1"/>
      <protection locked="0"/>
    </xf>
    <xf numFmtId="0" fontId="2" fillId="0" borderId="57" xfId="0" applyFont="1" applyBorder="1" applyAlignment="1" applyProtection="1">
      <alignment horizontal="center" vertical="center"/>
      <protection locked="0"/>
    </xf>
    <xf numFmtId="169" fontId="2" fillId="0" borderId="57" xfId="0" applyNumberFormat="1" applyFont="1" applyBorder="1" applyAlignment="1" applyProtection="1">
      <alignment horizontal="center" vertical="center"/>
      <protection locked="0"/>
    </xf>
    <xf numFmtId="4" fontId="2" fillId="0" borderId="8" xfId="0" applyNumberFormat="1" applyFont="1" applyBorder="1" applyAlignment="1" applyProtection="1">
      <alignment horizontal="right"/>
      <protection locked="0"/>
    </xf>
    <xf numFmtId="9" fontId="2" fillId="0" borderId="8" xfId="0" applyNumberFormat="1" applyFont="1" applyBorder="1" applyAlignment="1" applyProtection="1">
      <alignment horizontal="center" vertical="center"/>
      <protection locked="0"/>
    </xf>
    <xf numFmtId="170" fontId="2" fillId="0" borderId="8" xfId="0" applyNumberFormat="1" applyFont="1" applyBorder="1" applyAlignment="1" applyProtection="1">
      <alignment horizontal="center"/>
      <protection locked="0"/>
    </xf>
    <xf numFmtId="169" fontId="2" fillId="0" borderId="8" xfId="1" applyNumberFormat="1" applyBorder="1" applyAlignment="1">
      <alignment horizontal="right"/>
    </xf>
    <xf numFmtId="170" fontId="2" fillId="0" borderId="8" xfId="0" applyNumberFormat="1" applyFont="1" applyBorder="1" applyAlignment="1" applyProtection="1">
      <alignment horizontal="center" vertical="center"/>
      <protection locked="0"/>
    </xf>
    <xf numFmtId="9" fontId="2" fillId="0" borderId="0" xfId="0" applyNumberFormat="1" applyFont="1" applyAlignment="1" applyProtection="1">
      <alignment horizontal="center" vertical="center"/>
      <protection locked="0"/>
    </xf>
    <xf numFmtId="0" fontId="2" fillId="0" borderId="0" xfId="2" applyFill="1" applyAlignment="1" applyProtection="1">
      <alignment horizontal="center" vertical="center"/>
      <protection locked="0"/>
    </xf>
    <xf numFmtId="169" fontId="2" fillId="0" borderId="8" xfId="1" applyNumberFormat="1" applyBorder="1" applyAlignment="1">
      <alignment horizontal="center" vertical="center"/>
    </xf>
    <xf numFmtId="0" fontId="2" fillId="0" borderId="0" xfId="2" applyFill="1" applyAlignment="1" applyProtection="1">
      <alignment horizontal="left" vertical="top"/>
      <protection locked="0"/>
    </xf>
    <xf numFmtId="9" fontId="2" fillId="0" borderId="0" xfId="0" applyNumberFormat="1" applyFont="1" applyAlignment="1" applyProtection="1">
      <alignment horizontal="center"/>
      <protection locked="0"/>
    </xf>
    <xf numFmtId="0" fontId="2" fillId="0" borderId="56" xfId="2" applyFill="1" applyBorder="1" applyAlignment="1" applyProtection="1">
      <alignment horizontal="left" vertical="top"/>
      <protection locked="0"/>
    </xf>
    <xf numFmtId="9" fontId="2" fillId="0" borderId="56" xfId="0" applyNumberFormat="1" applyFont="1" applyBorder="1" applyAlignment="1" applyProtection="1">
      <alignment horizontal="center"/>
      <protection locked="0"/>
    </xf>
    <xf numFmtId="169" fontId="2" fillId="0" borderId="57" xfId="1" applyNumberFormat="1" applyBorder="1" applyAlignment="1">
      <alignment horizontal="right"/>
    </xf>
    <xf numFmtId="3" fontId="6" fillId="0" borderId="8" xfId="0" applyNumberFormat="1" applyFont="1" applyBorder="1" applyAlignment="1" applyProtection="1">
      <alignment horizontal="center"/>
      <protection locked="0"/>
    </xf>
    <xf numFmtId="0" fontId="6" fillId="0" borderId="0" xfId="0" applyFont="1" applyAlignment="1" applyProtection="1">
      <alignment horizontal="left" vertical="center"/>
      <protection locked="0"/>
    </xf>
    <xf numFmtId="0" fontId="6" fillId="0" borderId="0" xfId="0" applyFont="1" applyAlignment="1" applyProtection="1">
      <alignment horizontal="left" wrapText="1"/>
      <protection locked="0"/>
    </xf>
    <xf numFmtId="0" fontId="2" fillId="0" borderId="2" xfId="2" applyFill="1" applyBorder="1" applyAlignment="1" applyProtection="1">
      <alignment horizontal="center" vertical="center"/>
      <protection locked="0"/>
    </xf>
    <xf numFmtId="0" fontId="2" fillId="0" borderId="2" xfId="0" applyFont="1" applyBorder="1" applyAlignment="1" applyProtection="1">
      <alignment horizontal="left"/>
      <protection locked="0"/>
    </xf>
    <xf numFmtId="169" fontId="2" fillId="0" borderId="8" xfId="0" applyNumberFormat="1" applyFont="1" applyBorder="1" applyAlignment="1" applyProtection="1">
      <alignment horizontal="center"/>
      <protection locked="0"/>
    </xf>
    <xf numFmtId="9" fontId="2" fillId="0" borderId="8" xfId="0" applyNumberFormat="1" applyFont="1" applyBorder="1" applyAlignment="1" applyProtection="1">
      <alignment horizontal="center"/>
      <protection locked="0"/>
    </xf>
    <xf numFmtId="165" fontId="2" fillId="0" borderId="34" xfId="12" applyFont="1" applyBorder="1" applyAlignment="1">
      <alignment horizontal="right"/>
    </xf>
    <xf numFmtId="165" fontId="2" fillId="0" borderId="33" xfId="12" applyFont="1" applyBorder="1"/>
    <xf numFmtId="165" fontId="2" fillId="0" borderId="58" xfId="12" applyFont="1" applyBorder="1" applyAlignment="1">
      <alignment horizontal="right"/>
    </xf>
    <xf numFmtId="0" fontId="6" fillId="0" borderId="50" xfId="0" applyFont="1" applyBorder="1" applyAlignment="1">
      <alignment horizontal="center"/>
    </xf>
    <xf numFmtId="4" fontId="2" fillId="0" borderId="50" xfId="0" applyNumberFormat="1" applyFont="1" applyBorder="1" applyAlignment="1">
      <alignment horizontal="center"/>
    </xf>
    <xf numFmtId="171" fontId="2" fillId="3" borderId="29" xfId="0" applyNumberFormat="1" applyFont="1" applyFill="1" applyBorder="1" applyAlignment="1" applyProtection="1">
      <alignment horizontal="left" vertical="center"/>
      <protection locked="0"/>
    </xf>
    <xf numFmtId="171" fontId="2" fillId="3" borderId="31" xfId="0" applyNumberFormat="1" applyFont="1" applyFill="1" applyBorder="1" applyAlignment="1">
      <alignment horizontal="left" vertical="center"/>
    </xf>
    <xf numFmtId="167" fontId="11" fillId="0" borderId="19" xfId="0" applyNumberFormat="1" applyFont="1" applyBorder="1" applyAlignment="1">
      <alignment horizontal="right"/>
    </xf>
    <xf numFmtId="0" fontId="1" fillId="0" borderId="7" xfId="0" applyFont="1" applyBorder="1" applyAlignment="1">
      <alignment horizontal="left"/>
    </xf>
    <xf numFmtId="0" fontId="1" fillId="0" borderId="20" xfId="0" applyFont="1" applyBorder="1" applyAlignment="1">
      <alignment horizontal="center" vertical="top" wrapText="1"/>
    </xf>
    <xf numFmtId="0" fontId="2" fillId="0" borderId="51" xfId="0" applyFont="1" applyBorder="1" applyAlignment="1">
      <alignment horizontal="center" vertical="top" wrapText="1"/>
    </xf>
    <xf numFmtId="0" fontId="2" fillId="0" borderId="28" xfId="0" applyFont="1" applyBorder="1" applyAlignment="1" applyProtection="1">
      <alignment horizontal="left" vertical="center" wrapText="1"/>
      <protection locked="0"/>
    </xf>
    <xf numFmtId="0" fontId="2" fillId="0" borderId="34" xfId="0" applyFont="1" applyBorder="1" applyAlignment="1">
      <alignment horizontal="left" vertical="center"/>
    </xf>
    <xf numFmtId="0" fontId="1" fillId="0" borderId="20"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0" xfId="0" applyFont="1" applyAlignment="1">
      <alignment horizontal="center"/>
    </xf>
    <xf numFmtId="0" fontId="7" fillId="0" borderId="0" xfId="0" applyFont="1" applyAlignment="1" applyProtection="1">
      <alignment horizontal="left" wrapText="1"/>
      <protection locked="0"/>
    </xf>
    <xf numFmtId="0" fontId="11" fillId="0" borderId="0" xfId="0" applyFont="1" applyAlignment="1">
      <alignment horizontal="left" wrapText="1"/>
    </xf>
    <xf numFmtId="0" fontId="11" fillId="0" borderId="22" xfId="0" applyFont="1" applyBorder="1" applyAlignment="1">
      <alignment horizontal="center" vertical="center" wrapText="1"/>
    </xf>
    <xf numFmtId="0" fontId="1" fillId="0" borderId="0" xfId="0" applyFont="1" applyAlignment="1" applyProtection="1">
      <alignment horizontal="left" wrapText="1"/>
      <protection locked="0"/>
    </xf>
    <xf numFmtId="0" fontId="1" fillId="0" borderId="34" xfId="0" applyFont="1" applyBorder="1" applyAlignment="1" applyProtection="1">
      <alignment horizontal="left" wrapText="1"/>
      <protection locked="0"/>
    </xf>
    <xf numFmtId="0" fontId="1" fillId="0" borderId="42" xfId="0" applyFont="1" applyBorder="1" applyAlignment="1">
      <alignment horizontal="center" vertical="top" wrapText="1"/>
    </xf>
    <xf numFmtId="0" fontId="1" fillId="0" borderId="43" xfId="0" applyFont="1" applyBorder="1" applyAlignment="1">
      <alignment horizontal="center" vertical="top" wrapText="1"/>
    </xf>
    <xf numFmtId="0" fontId="1" fillId="0" borderId="0" xfId="0" applyFont="1" applyAlignment="1">
      <alignment horizontal="left"/>
    </xf>
    <xf numFmtId="0" fontId="1" fillId="0" borderId="20" xfId="0" applyFont="1" applyBorder="1" applyAlignment="1">
      <alignment horizontal="right" vertical="center" wrapText="1"/>
    </xf>
    <xf numFmtId="0" fontId="1" fillId="0" borderId="55" xfId="0" applyFont="1" applyBorder="1" applyAlignment="1">
      <alignment horizontal="right" vertical="center" wrapText="1"/>
    </xf>
    <xf numFmtId="0" fontId="1" fillId="0" borderId="51" xfId="0" applyFont="1" applyBorder="1" applyAlignment="1">
      <alignment horizontal="right" vertical="center" wrapText="1"/>
    </xf>
    <xf numFmtId="0" fontId="10" fillId="0" borderId="28" xfId="0" applyFont="1" applyBorder="1" applyAlignment="1">
      <alignment horizontal="left" wrapText="1"/>
    </xf>
    <xf numFmtId="0" fontId="10" fillId="0" borderId="34" xfId="0" applyFont="1" applyBorder="1" applyAlignment="1">
      <alignment horizontal="left"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28" xfId="0" applyFont="1" applyBorder="1" applyAlignment="1">
      <alignment horizontal="left" vertical="top" wrapText="1"/>
    </xf>
    <xf numFmtId="0" fontId="2" fillId="0" borderId="34" xfId="0" applyFont="1" applyBorder="1" applyAlignment="1">
      <alignment horizontal="left" vertical="top" wrapText="1"/>
    </xf>
    <xf numFmtId="0" fontId="2" fillId="0" borderId="3" xfId="0" applyFont="1" applyBorder="1" applyAlignment="1">
      <alignment horizontal="left" vertical="top"/>
    </xf>
    <xf numFmtId="0" fontId="11" fillId="0" borderId="28" xfId="0" applyFont="1" applyBorder="1" applyAlignment="1">
      <alignment horizontal="left" wrapText="1"/>
    </xf>
    <xf numFmtId="0" fontId="11" fillId="0" borderId="34" xfId="0" applyFont="1" applyBorder="1" applyAlignment="1">
      <alignment horizontal="left"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20" xfId="0" applyFont="1" applyBorder="1" applyAlignment="1">
      <alignment horizontal="right" vertical="top" wrapText="1"/>
    </xf>
    <xf numFmtId="0" fontId="1" fillId="0" borderId="55" xfId="0" applyFont="1" applyBorder="1" applyAlignment="1">
      <alignment horizontal="right" vertical="top" wrapText="1"/>
    </xf>
    <xf numFmtId="0" fontId="1" fillId="0" borderId="51" xfId="0" applyFont="1" applyBorder="1" applyAlignment="1">
      <alignment horizontal="right" vertical="top" wrapText="1"/>
    </xf>
    <xf numFmtId="0" fontId="1" fillId="0" borderId="52" xfId="0" applyFont="1" applyBorder="1" applyAlignment="1">
      <alignment horizontal="right" vertical="top" wrapText="1"/>
    </xf>
    <xf numFmtId="0" fontId="1" fillId="0" borderId="53" xfId="0" applyFont="1" applyBorder="1" applyAlignment="1">
      <alignment horizontal="right" vertical="top" wrapText="1"/>
    </xf>
    <xf numFmtId="0" fontId="1" fillId="0" borderId="54" xfId="0" applyFont="1" applyBorder="1" applyAlignment="1">
      <alignment horizontal="right" vertical="top" wrapText="1"/>
    </xf>
    <xf numFmtId="0" fontId="7" fillId="0" borderId="2" xfId="0" applyFont="1" applyBorder="1" applyAlignment="1">
      <alignment horizontal="left" vertical="top" wrapText="1"/>
    </xf>
    <xf numFmtId="0" fontId="1" fillId="0" borderId="20" xfId="0" applyFont="1" applyBorder="1" applyAlignment="1">
      <alignment horizontal="left" vertical="top" wrapText="1"/>
    </xf>
    <xf numFmtId="0" fontId="1" fillId="0" borderId="22" xfId="0" applyFont="1" applyBorder="1" applyAlignment="1">
      <alignment horizontal="left"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7" fillId="0" borderId="3" xfId="0" applyFont="1" applyBorder="1" applyAlignment="1">
      <alignment horizontal="left" vertical="top" wrapText="1"/>
    </xf>
    <xf numFmtId="0" fontId="1" fillId="0" borderId="20" xfId="0" applyFont="1" applyBorder="1" applyAlignment="1">
      <alignment horizontal="left" vertical="center" wrapText="1"/>
    </xf>
    <xf numFmtId="0" fontId="1" fillId="0" borderId="22" xfId="0" applyFont="1" applyBorder="1" applyAlignment="1">
      <alignment horizontal="left" vertical="center" wrapText="1"/>
    </xf>
    <xf numFmtId="0" fontId="7" fillId="0" borderId="20" xfId="0" applyFont="1" applyBorder="1" applyAlignment="1">
      <alignment horizontal="left" vertical="top" wrapText="1"/>
    </xf>
    <xf numFmtId="0" fontId="16" fillId="0" borderId="0" xfId="0" applyFont="1" applyAlignment="1">
      <alignment horizontal="left" vertical="top" wrapText="1"/>
    </xf>
    <xf numFmtId="0" fontId="2" fillId="0" borderId="7" xfId="0" applyFont="1" applyBorder="1" applyAlignment="1">
      <alignment horizontal="left" vertical="top" wrapText="1"/>
    </xf>
    <xf numFmtId="0" fontId="2" fillId="0" borderId="28" xfId="0" applyFont="1" applyBorder="1" applyAlignment="1" applyProtection="1">
      <alignment horizontal="left" wrapText="1"/>
      <protection locked="0"/>
    </xf>
    <xf numFmtId="0" fontId="2" fillId="0" borderId="32" xfId="0" applyFont="1" applyBorder="1" applyAlignment="1" applyProtection="1">
      <alignment horizontal="left" wrapText="1"/>
      <protection locked="0"/>
    </xf>
    <xf numFmtId="0" fontId="2" fillId="0" borderId="42" xfId="0" applyFont="1" applyBorder="1" applyAlignment="1">
      <alignment horizontal="left" vertical="center"/>
    </xf>
    <xf numFmtId="0" fontId="2" fillId="0" borderId="51" xfId="0" applyFont="1" applyBorder="1" applyAlignment="1">
      <alignment horizontal="left" vertical="center"/>
    </xf>
    <xf numFmtId="0" fontId="7" fillId="0" borderId="0" xfId="0" applyFont="1" applyAlignment="1">
      <alignment horizontal="left" vertical="top" wrapText="1"/>
    </xf>
    <xf numFmtId="0" fontId="2" fillId="0" borderId="0" xfId="0" applyFont="1" applyAlignment="1">
      <alignment horizontal="left" vertical="top" wrapText="1"/>
    </xf>
    <xf numFmtId="0" fontId="2" fillId="0" borderId="3" xfId="0" applyFont="1" applyBorder="1" applyAlignment="1">
      <alignment horizontal="left" vertical="center"/>
    </xf>
    <xf numFmtId="0" fontId="1" fillId="0" borderId="42" xfId="0" applyFont="1" applyBorder="1" applyAlignment="1">
      <alignment horizontal="right" vertical="center" wrapText="1"/>
    </xf>
    <xf numFmtId="0" fontId="11" fillId="0" borderId="34" xfId="0" applyFont="1" applyBorder="1" applyAlignment="1">
      <alignment horizontal="left" vertical="top" wrapText="1"/>
    </xf>
    <xf numFmtId="0" fontId="1" fillId="0" borderId="55" xfId="0" applyFont="1" applyBorder="1" applyAlignment="1">
      <alignment horizontal="center" vertical="center" wrapText="1"/>
    </xf>
    <xf numFmtId="0" fontId="1" fillId="0" borderId="51" xfId="0" applyFont="1" applyBorder="1" applyAlignment="1">
      <alignment horizontal="center" vertical="center" wrapText="1"/>
    </xf>
    <xf numFmtId="0" fontId="2" fillId="0" borderId="0" xfId="0" applyFont="1" applyAlignment="1">
      <alignment horizontal="left" vertical="top"/>
    </xf>
    <xf numFmtId="0" fontId="7" fillId="0" borderId="28" xfId="0" applyFont="1" applyBorder="1" applyAlignment="1">
      <alignment horizontal="left" vertical="top" wrapText="1"/>
    </xf>
    <xf numFmtId="0" fontId="7" fillId="0" borderId="34" xfId="0" applyFont="1" applyBorder="1" applyAlignment="1">
      <alignment horizontal="left" vertical="top" wrapText="1"/>
    </xf>
    <xf numFmtId="0" fontId="6" fillId="0" borderId="24" xfId="0" applyFont="1" applyBorder="1" applyAlignment="1">
      <alignment horizontal="left" wrapText="1"/>
    </xf>
    <xf numFmtId="0" fontId="11" fillId="0" borderId="12" xfId="0" applyFont="1" applyBorder="1" applyAlignment="1">
      <alignment horizontal="left"/>
    </xf>
    <xf numFmtId="0" fontId="11" fillId="0" borderId="12" xfId="0" applyFont="1" applyBorder="1" applyAlignment="1">
      <alignment horizontal="left" wrapText="1"/>
    </xf>
    <xf numFmtId="0" fontId="6" fillId="0" borderId="24" xfId="0" applyFont="1" applyBorder="1" applyAlignment="1">
      <alignment horizontal="left" vertical="center" wrapText="1"/>
    </xf>
    <xf numFmtId="0" fontId="6" fillId="0" borderId="12" xfId="0" applyFont="1" applyBorder="1" applyAlignment="1">
      <alignment horizontal="left" vertical="center" wrapText="1"/>
    </xf>
    <xf numFmtId="0" fontId="2" fillId="0" borderId="2" xfId="0" applyFont="1" applyBorder="1" applyAlignment="1" applyProtection="1">
      <alignment wrapText="1"/>
      <protection locked="0"/>
    </xf>
    <xf numFmtId="0" fontId="2" fillId="0" borderId="0" xfId="0" applyFont="1" applyAlignment="1">
      <alignment wrapText="1"/>
    </xf>
    <xf numFmtId="0" fontId="2" fillId="0" borderId="3" xfId="0" applyFont="1" applyBorder="1" applyAlignment="1">
      <alignment wrapText="1"/>
    </xf>
    <xf numFmtId="0" fontId="2" fillId="0" borderId="0" xfId="0" applyFont="1" applyAlignment="1" applyProtection="1">
      <alignment wrapText="1"/>
      <protection locked="0"/>
    </xf>
    <xf numFmtId="0" fontId="2" fillId="0" borderId="3" xfId="0" applyFont="1" applyBorder="1" applyAlignment="1" applyProtection="1">
      <alignment wrapText="1"/>
      <protection locked="0"/>
    </xf>
    <xf numFmtId="0" fontId="1" fillId="0" borderId="20" xfId="0" applyFont="1" applyBorder="1" applyAlignment="1" applyProtection="1">
      <alignment horizontal="center"/>
      <protection locked="0"/>
    </xf>
    <xf numFmtId="0" fontId="1" fillId="0" borderId="21" xfId="0" applyFont="1" applyBorder="1" applyAlignment="1" applyProtection="1">
      <alignment horizontal="center"/>
      <protection locked="0"/>
    </xf>
    <xf numFmtId="0" fontId="1" fillId="0" borderId="22" xfId="0" applyFont="1" applyBorder="1" applyAlignment="1" applyProtection="1">
      <alignment horizontal="center"/>
      <protection locked="0"/>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2" fillId="0" borderId="24" xfId="0" applyFont="1" applyBorder="1" applyAlignment="1">
      <alignment horizontal="left" wrapText="1"/>
    </xf>
    <xf numFmtId="0" fontId="2" fillId="0" borderId="3" xfId="0" applyFont="1" applyBorder="1" applyAlignment="1">
      <alignment horizontal="left" wrapText="1"/>
    </xf>
    <xf numFmtId="0" fontId="11" fillId="0" borderId="3" xfId="0" applyFont="1" applyBorder="1" applyAlignment="1">
      <alignment horizontal="left" vertical="center" wrapText="1"/>
    </xf>
    <xf numFmtId="0" fontId="2" fillId="0" borderId="2" xfId="0" applyFont="1" applyBorder="1" applyAlignment="1">
      <alignment horizontal="left" wrapText="1"/>
    </xf>
    <xf numFmtId="0" fontId="11" fillId="0" borderId="3"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xf>
    <xf numFmtId="0" fontId="8" fillId="0" borderId="0" xfId="0" applyFont="1" applyAlignment="1">
      <alignment wrapText="1"/>
    </xf>
    <xf numFmtId="0" fontId="13" fillId="0" borderId="12" xfId="0" applyFont="1" applyBorder="1" applyAlignment="1">
      <alignment wrapText="1"/>
    </xf>
    <xf numFmtId="0" fontId="6" fillId="0" borderId="0" xfId="0" applyFont="1" applyAlignment="1">
      <alignment horizontal="left" wrapText="1"/>
    </xf>
    <xf numFmtId="0" fontId="9" fillId="0" borderId="35" xfId="0" applyFont="1" applyBorder="1" applyAlignment="1">
      <alignment horizontal="center"/>
    </xf>
    <xf numFmtId="0" fontId="9" fillId="0" borderId="49" xfId="0" applyFont="1" applyBorder="1" applyAlignment="1">
      <alignment horizontal="center"/>
    </xf>
    <xf numFmtId="0" fontId="9" fillId="0" borderId="39" xfId="0" applyFont="1" applyBorder="1" applyAlignment="1">
      <alignment horizontal="center"/>
    </xf>
    <xf numFmtId="0" fontId="6" fillId="0" borderId="24" xfId="0" applyFont="1" applyBorder="1" applyAlignment="1">
      <alignment wrapText="1"/>
    </xf>
    <xf numFmtId="0" fontId="11" fillId="0" borderId="3" xfId="0" applyFont="1" applyBorder="1" applyAlignment="1">
      <alignment wrapText="1"/>
    </xf>
    <xf numFmtId="0" fontId="9" fillId="0" borderId="35" xfId="0" applyFont="1" applyBorder="1" applyAlignment="1">
      <alignment horizontal="center" vertical="center"/>
    </xf>
    <xf numFmtId="0" fontId="9" fillId="0" borderId="49" xfId="0" applyFont="1" applyBorder="1" applyAlignment="1">
      <alignment horizontal="center" vertical="center"/>
    </xf>
    <xf numFmtId="0" fontId="9" fillId="0" borderId="39" xfId="0" applyFont="1" applyBorder="1" applyAlignment="1">
      <alignment horizontal="center" vertical="center"/>
    </xf>
    <xf numFmtId="171" fontId="2" fillId="3" borderId="29" xfId="0" applyNumberFormat="1" applyFont="1" applyFill="1" applyBorder="1" applyAlignment="1" applyProtection="1">
      <alignment horizontal="left" vertical="center"/>
      <protection locked="0"/>
    </xf>
    <xf numFmtId="171" fontId="2" fillId="3" borderId="31" xfId="0" applyNumberFormat="1" applyFont="1" applyFill="1" applyBorder="1" applyAlignment="1">
      <alignment horizontal="left" vertical="center"/>
    </xf>
    <xf numFmtId="171" fontId="2" fillId="3" borderId="6" xfId="0" applyNumberFormat="1" applyFont="1" applyFill="1" applyBorder="1" applyAlignment="1">
      <alignment horizontal="left" vertical="center"/>
    </xf>
    <xf numFmtId="171" fontId="2" fillId="3" borderId="4" xfId="0" applyNumberFormat="1" applyFont="1" applyFill="1" applyBorder="1" applyAlignment="1">
      <alignment horizontal="left" vertical="center"/>
    </xf>
    <xf numFmtId="0" fontId="2" fillId="0" borderId="10" xfId="0" applyFont="1" applyBorder="1" applyAlignment="1" applyProtection="1">
      <alignment horizontal="left" vertical="center"/>
      <protection locked="0"/>
    </xf>
    <xf numFmtId="0" fontId="11" fillId="0" borderId="9" xfId="0" applyFont="1" applyBorder="1" applyAlignment="1">
      <alignment horizontal="left" vertical="center"/>
    </xf>
    <xf numFmtId="0" fontId="11" fillId="0" borderId="10" xfId="0" applyFont="1" applyBorder="1" applyAlignment="1" applyProtection="1">
      <alignment horizontal="center"/>
      <protection locked="0"/>
    </xf>
    <xf numFmtId="0" fontId="11" fillId="0" borderId="27" xfId="0" applyFont="1" applyBorder="1" applyAlignment="1" applyProtection="1">
      <alignment horizontal="center"/>
      <protection locked="0"/>
    </xf>
    <xf numFmtId="0" fontId="11" fillId="0" borderId="10"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0" borderId="9"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12" fillId="0" borderId="0" xfId="0" applyFont="1" applyAlignment="1" applyProtection="1">
      <alignment horizontal="center"/>
      <protection locked="0"/>
    </xf>
    <xf numFmtId="0" fontId="12" fillId="0" borderId="34" xfId="0" applyFont="1" applyBorder="1" applyAlignment="1" applyProtection="1">
      <alignment horizontal="center"/>
      <protection locked="0"/>
    </xf>
    <xf numFmtId="0" fontId="12" fillId="0" borderId="10"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 fillId="0" borderId="7" xfId="0" applyFont="1" applyBorder="1" applyAlignment="1">
      <alignment horizontal="center"/>
    </xf>
    <xf numFmtId="0" fontId="1" fillId="0" borderId="4" xfId="0" applyFont="1" applyBorder="1" applyAlignment="1">
      <alignment horizontal="center"/>
    </xf>
    <xf numFmtId="3" fontId="1" fillId="0" borderId="29" xfId="0" applyNumberFormat="1" applyFont="1" applyBorder="1" applyAlignment="1" applyProtection="1">
      <alignment horizontal="center" vertical="center"/>
      <protection locked="0"/>
    </xf>
    <xf numFmtId="3" fontId="1" fillId="0" borderId="31" xfId="0" applyNumberFormat="1" applyFont="1" applyBorder="1" applyAlignment="1" applyProtection="1">
      <alignment horizontal="center" vertical="center"/>
      <protection locked="0"/>
    </xf>
    <xf numFmtId="3" fontId="1" fillId="0" borderId="6" xfId="0" applyNumberFormat="1" applyFont="1" applyBorder="1" applyAlignment="1" applyProtection="1">
      <alignment horizontal="center" vertical="center"/>
      <protection locked="0"/>
    </xf>
    <xf numFmtId="3" fontId="1" fillId="0" borderId="4" xfId="0" applyNumberFormat="1"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2" fillId="0" borderId="10" xfId="0" applyFont="1" applyBorder="1" applyAlignment="1" applyProtection="1">
      <alignment horizontal="left" vertical="center" wrapText="1"/>
      <protection locked="0"/>
    </xf>
    <xf numFmtId="0" fontId="11" fillId="0" borderId="9" xfId="0" applyFont="1" applyBorder="1" applyAlignment="1">
      <alignment horizontal="left" vertical="center" wrapText="1"/>
    </xf>
    <xf numFmtId="0" fontId="1" fillId="0" borderId="29" xfId="0" applyFont="1" applyBorder="1" applyAlignment="1" applyProtection="1">
      <alignment horizontal="left" vertical="center" wrapText="1"/>
      <protection locked="0"/>
    </xf>
    <xf numFmtId="0" fontId="11" fillId="0" borderId="30" xfId="0" applyFont="1" applyBorder="1" applyAlignment="1">
      <alignment horizontal="left"/>
    </xf>
    <xf numFmtId="0" fontId="11" fillId="0" borderId="31" xfId="0" applyFont="1" applyBorder="1" applyAlignment="1">
      <alignment horizontal="left"/>
    </xf>
    <xf numFmtId="0" fontId="11" fillId="0" borderId="6" xfId="0" applyFont="1" applyBorder="1" applyAlignment="1" applyProtection="1">
      <alignment horizontal="left" vertical="center" wrapText="1"/>
      <protection locked="0"/>
    </xf>
    <xf numFmtId="0" fontId="11" fillId="0" borderId="7" xfId="0" applyFont="1" applyBorder="1" applyAlignment="1">
      <alignment horizontal="left"/>
    </xf>
    <xf numFmtId="0" fontId="11" fillId="0" borderId="4" xfId="0" applyFont="1" applyBorder="1" applyAlignment="1">
      <alignment horizontal="left"/>
    </xf>
    <xf numFmtId="171" fontId="2" fillId="3" borderId="28" xfId="0" applyNumberFormat="1" applyFont="1" applyFill="1" applyBorder="1" applyAlignment="1">
      <alignment horizontal="left" vertical="center"/>
    </xf>
    <xf numFmtId="171" fontId="2" fillId="3" borderId="34" xfId="0" applyNumberFormat="1" applyFont="1" applyFill="1" applyBorder="1" applyAlignment="1">
      <alignment horizontal="left" vertical="center"/>
    </xf>
    <xf numFmtId="171" fontId="2" fillId="3" borderId="20" xfId="0" applyNumberFormat="1" applyFont="1" applyFill="1" applyBorder="1" applyAlignment="1">
      <alignment horizontal="left" vertical="center"/>
    </xf>
    <xf numFmtId="171" fontId="2" fillId="3" borderId="51" xfId="0" applyNumberFormat="1" applyFont="1" applyFill="1" applyBorder="1" applyAlignment="1">
      <alignment horizontal="left" vertical="center"/>
    </xf>
    <xf numFmtId="0" fontId="1" fillId="0" borderId="10"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171" fontId="2" fillId="3" borderId="31" xfId="0" applyNumberFormat="1" applyFont="1" applyFill="1" applyBorder="1" applyAlignment="1" applyProtection="1">
      <alignment horizontal="left" vertical="center"/>
      <protection locked="0"/>
    </xf>
    <xf numFmtId="171" fontId="2" fillId="3" borderId="6" xfId="0" applyNumberFormat="1" applyFont="1" applyFill="1" applyBorder="1" applyAlignment="1" applyProtection="1">
      <alignment horizontal="left" vertical="center"/>
      <protection locked="0"/>
    </xf>
    <xf numFmtId="171" fontId="2" fillId="3" borderId="4" xfId="0" applyNumberFormat="1" applyFont="1" applyFill="1" applyBorder="1" applyAlignment="1" applyProtection="1">
      <alignment horizontal="left" vertical="center"/>
      <protection locked="0"/>
    </xf>
    <xf numFmtId="0" fontId="1" fillId="0" borderId="29" xfId="0" applyFont="1" applyBorder="1" applyAlignment="1" applyProtection="1">
      <alignment horizontal="center" vertical="center" wrapText="1"/>
      <protection locked="0"/>
    </xf>
    <xf numFmtId="0" fontId="11" fillId="0" borderId="30" xfId="0" applyFont="1" applyBorder="1"/>
    <xf numFmtId="0" fontId="11" fillId="0" borderId="31" xfId="0" applyFont="1" applyBorder="1"/>
    <xf numFmtId="0" fontId="11" fillId="0" borderId="6" xfId="0" applyFont="1" applyBorder="1" applyAlignment="1" applyProtection="1">
      <alignment horizontal="center" vertical="center" wrapText="1"/>
      <protection locked="0"/>
    </xf>
    <xf numFmtId="0" fontId="11" fillId="0" borderId="7" xfId="0" applyFont="1" applyBorder="1"/>
    <xf numFmtId="0" fontId="11" fillId="0" borderId="4" xfId="0" applyFont="1" applyBorder="1"/>
  </cellXfs>
  <cellStyles count="14">
    <cellStyle name="Comma 2" xfId="4" xr:uid="{00000000-0005-0000-0000-000000000000}"/>
    <cellStyle name="Comma0" xfId="1" xr:uid="{00000000-0005-0000-0000-000001000000}"/>
    <cellStyle name="Currency" xfId="12" builtinId="4"/>
    <cellStyle name="Currency 2" xfId="10" xr:uid="{00000000-0005-0000-0000-000002000000}"/>
    <cellStyle name="Currency0" xfId="5" xr:uid="{00000000-0005-0000-0000-000003000000}"/>
    <cellStyle name="Date" xfId="6" xr:uid="{00000000-0005-0000-0000-000004000000}"/>
    <cellStyle name="F2" xfId="2" xr:uid="{00000000-0005-0000-0000-000005000000}"/>
    <cellStyle name="Fixed" xfId="7" xr:uid="{00000000-0005-0000-0000-000006000000}"/>
    <cellStyle name="HEADING1" xfId="8" xr:uid="{00000000-0005-0000-0000-000007000000}"/>
    <cellStyle name="HEADING2" xfId="9" xr:uid="{00000000-0005-0000-0000-000008000000}"/>
    <cellStyle name="Normal" xfId="0" builtinId="0"/>
    <cellStyle name="Normal 2" xfId="3" xr:uid="{00000000-0005-0000-0000-00000A000000}"/>
    <cellStyle name="Normal 5" xfId="13" xr:uid="{376CFB96-58DB-4D38-8567-E2F6E47F2D56}"/>
    <cellStyle name="Percent" xfId="1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Maanda%20backup%2018-01-2017\Dolmen%20Engineers\01%20Projects\2022\DE65-Construction%20of%20Mongalo%20and%20Dantzig%20Creches\15%20Specifications\01%20Estimate\20221017-Danzight%20Bill-Final%20empt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mjt\Blouberg%20Municipality\Blouberg%20Creches%20%202012\Burgerreght%20Creche\Bill%20of%20Quantities\Pricesed%20Burgerreght%20Creche%20Bill%20of%20Quantities%20%2019%20-%2005%20-%20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
      <sheetName val="1300"/>
      <sheetName val="Building Works"/>
      <sheetName val="FURNITURE"/>
      <sheetName val="Palisade Fence Gate"/>
      <sheetName val="Septic Tank"/>
      <sheetName val="Borehole"/>
      <sheetName val="jungle gym"/>
      <sheetName val="SUMMARY"/>
    </sheetNames>
    <sheetDataSet>
      <sheetData sheetId="0" refreshError="1"/>
      <sheetData sheetId="1">
        <row r="13">
          <cell r="F13">
            <v>4</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00"/>
      <sheetName val="1300 "/>
      <sheetName val="Building Works"/>
      <sheetName val="FURNITURE"/>
      <sheetName val="Welded Mesh Fence"/>
      <sheetName val="Septic Tank"/>
      <sheetName val="Borehole"/>
      <sheetName val="Jungle Gym"/>
      <sheetName val="SUMMARY"/>
    </sheetNames>
    <sheetDataSet>
      <sheetData sheetId="0">
        <row r="8">
          <cell r="B8" t="str">
            <v>GENERAL REQUIREMENTS AND PROVISION</v>
          </cell>
        </row>
      </sheetData>
      <sheetData sheetId="1"/>
      <sheetData sheetId="2">
        <row r="3">
          <cell r="B3" t="str">
            <v>BUILDING WORKS</v>
          </cell>
        </row>
      </sheetData>
      <sheetData sheetId="3">
        <row r="4">
          <cell r="B4" t="str">
            <v>FURNITURE</v>
          </cell>
        </row>
      </sheetData>
      <sheetData sheetId="4">
        <row r="5">
          <cell r="B5" t="str">
            <v>FENCING</v>
          </cell>
        </row>
      </sheetData>
      <sheetData sheetId="5">
        <row r="4">
          <cell r="B4" t="str">
            <v>SEPTIC TANKS</v>
          </cell>
        </row>
      </sheetData>
      <sheetData sheetId="6">
        <row r="4">
          <cell r="B4" t="str">
            <v xml:space="preserve"> INSTALLATION OF BOREHOLES, PUMP &amp; TANKS</v>
          </cell>
        </row>
      </sheetData>
      <sheetData sheetId="7">
        <row r="4">
          <cell r="B4" t="str">
            <v xml:space="preserve"> INSTALLATION OF JUNGLE GYM</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50"/>
  <sheetViews>
    <sheetView tabSelected="1" view="pageBreakPreview" zoomScale="85" zoomScaleNormal="100" zoomScaleSheetLayoutView="85" zoomScalePageLayoutView="85" workbookViewId="0">
      <selection activeCell="A4" sqref="A4"/>
    </sheetView>
  </sheetViews>
  <sheetFormatPr defaultColWidth="9.109375" defaultRowHeight="13.2" x14ac:dyDescent="0.25"/>
  <cols>
    <col min="1" max="2" width="6.6640625" style="177" customWidth="1"/>
    <col min="3" max="3" width="3.44140625" style="11" customWidth="1"/>
    <col min="4" max="4" width="58.109375" style="11" customWidth="1"/>
    <col min="5" max="5" width="10.109375" style="12" customWidth="1"/>
    <col min="6" max="6" width="12.5546875" style="12" customWidth="1"/>
    <col min="7" max="7" width="8.109375" style="99" customWidth="1"/>
    <col min="8" max="8" width="13.5546875" style="67" customWidth="1"/>
    <col min="9" max="16384" width="9.109375" style="174"/>
  </cols>
  <sheetData>
    <row r="1" spans="1:8" x14ac:dyDescent="0.25">
      <c r="A1" s="10" t="s">
        <v>134</v>
      </c>
      <c r="B1" s="10"/>
      <c r="E1" s="74"/>
    </row>
    <row r="2" spans="1:8" x14ac:dyDescent="0.25">
      <c r="A2" s="10" t="s">
        <v>243</v>
      </c>
      <c r="B2" s="10"/>
    </row>
    <row r="3" spans="1:8" x14ac:dyDescent="0.25">
      <c r="A3" s="10" t="s">
        <v>370</v>
      </c>
      <c r="B3" s="10"/>
      <c r="F3" s="538"/>
      <c r="G3" s="538"/>
      <c r="H3" s="538"/>
    </row>
    <row r="4" spans="1:8" x14ac:dyDescent="0.25">
      <c r="A4" s="13"/>
      <c r="B4" s="13"/>
      <c r="C4" s="13"/>
      <c r="D4" s="13"/>
      <c r="E4" s="530"/>
      <c r="F4" s="530"/>
      <c r="G4" s="530"/>
      <c r="H4" s="530"/>
    </row>
    <row r="5" spans="1:8" s="99" customFormat="1" ht="20.100000000000001" customHeight="1" x14ac:dyDescent="0.25">
      <c r="A5" s="257" t="s">
        <v>3</v>
      </c>
      <c r="B5" s="313" t="s">
        <v>246</v>
      </c>
      <c r="C5" s="531" t="s">
        <v>4</v>
      </c>
      <c r="D5" s="532"/>
      <c r="E5" s="253" t="s">
        <v>5</v>
      </c>
      <c r="F5" s="253" t="s">
        <v>6</v>
      </c>
      <c r="G5" s="253" t="s">
        <v>7</v>
      </c>
      <c r="H5" s="253" t="s">
        <v>8</v>
      </c>
    </row>
    <row r="6" spans="1:8" x14ac:dyDescent="0.25">
      <c r="A6" s="96"/>
      <c r="B6" s="488"/>
      <c r="C6" s="488"/>
      <c r="D6" s="169"/>
      <c r="E6" s="60"/>
      <c r="F6" s="60"/>
      <c r="G6" s="60"/>
      <c r="H6" s="252"/>
    </row>
    <row r="7" spans="1:8" s="5" customFormat="1" x14ac:dyDescent="0.25">
      <c r="A7" s="33">
        <v>1200</v>
      </c>
      <c r="B7" s="492"/>
      <c r="C7" s="493" t="s">
        <v>151</v>
      </c>
      <c r="D7" s="68"/>
      <c r="E7" s="2"/>
      <c r="F7" s="2"/>
      <c r="G7" s="483"/>
      <c r="H7" s="502"/>
    </row>
    <row r="8" spans="1:8" s="5" customFormat="1" x14ac:dyDescent="0.25">
      <c r="A8" s="33"/>
      <c r="B8" s="492"/>
      <c r="C8" s="493"/>
      <c r="D8" s="68"/>
      <c r="E8" s="2"/>
      <c r="F8" s="2"/>
      <c r="G8" s="483"/>
      <c r="H8" s="502"/>
    </row>
    <row r="9" spans="1:8" s="5" customFormat="1" ht="14.25" customHeight="1" x14ac:dyDescent="0.25">
      <c r="A9" s="69" t="s">
        <v>152</v>
      </c>
      <c r="B9" s="100"/>
      <c r="C9" s="100" t="s">
        <v>153</v>
      </c>
      <c r="D9" s="68"/>
      <c r="E9" s="2"/>
      <c r="F9" s="2"/>
      <c r="G9" s="483"/>
      <c r="H9" s="502"/>
    </row>
    <row r="10" spans="1:8" s="5" customFormat="1" ht="14.25" customHeight="1" x14ac:dyDescent="0.25">
      <c r="A10" s="69"/>
      <c r="B10" s="100"/>
      <c r="C10" s="100"/>
      <c r="D10" s="68"/>
      <c r="E10" s="2"/>
      <c r="F10" s="2"/>
      <c r="G10" s="483"/>
      <c r="H10" s="502"/>
    </row>
    <row r="11" spans="1:8" s="163" customFormat="1" ht="27" customHeight="1" x14ac:dyDescent="0.25">
      <c r="A11" s="4"/>
      <c r="B11" s="494"/>
      <c r="C11" s="170" t="s">
        <v>129</v>
      </c>
      <c r="D11" s="495" t="s">
        <v>154</v>
      </c>
      <c r="E11" s="4" t="s">
        <v>155</v>
      </c>
      <c r="F11" s="2">
        <v>1</v>
      </c>
      <c r="G11" s="483">
        <f>(+'1300'!F13+1)*3900</f>
        <v>19500</v>
      </c>
      <c r="H11" s="496">
        <f t="shared" ref="H11:H17" si="0">IF(G11="","",F11*G11)</f>
        <v>19500</v>
      </c>
    </row>
    <row r="12" spans="1:8" s="163" customFormat="1" ht="24" customHeight="1" x14ac:dyDescent="0.25">
      <c r="A12" s="4"/>
      <c r="B12" s="494"/>
      <c r="C12" s="170" t="s">
        <v>156</v>
      </c>
      <c r="D12" s="171" t="s">
        <v>157</v>
      </c>
      <c r="E12" s="4" t="s">
        <v>158</v>
      </c>
      <c r="F12" s="520">
        <v>19500</v>
      </c>
      <c r="G12" s="521"/>
      <c r="H12" s="496" t="str">
        <f t="shared" si="0"/>
        <v/>
      </c>
    </row>
    <row r="13" spans="1:8" s="163" customFormat="1" ht="23.25" customHeight="1" x14ac:dyDescent="0.25">
      <c r="A13" s="4" t="s">
        <v>159</v>
      </c>
      <c r="B13" s="494"/>
      <c r="C13" s="533" t="s">
        <v>160</v>
      </c>
      <c r="D13" s="534"/>
      <c r="E13" s="317"/>
      <c r="F13" s="2"/>
      <c r="G13" s="483"/>
      <c r="H13" s="496" t="str">
        <f t="shared" si="0"/>
        <v/>
      </c>
    </row>
    <row r="14" spans="1:8" s="163" customFormat="1" ht="39" customHeight="1" x14ac:dyDescent="0.25">
      <c r="A14" s="4"/>
      <c r="B14" s="494"/>
      <c r="C14" s="170" t="s">
        <v>129</v>
      </c>
      <c r="D14" s="171" t="s">
        <v>161</v>
      </c>
      <c r="E14" s="4" t="s">
        <v>155</v>
      </c>
      <c r="F14" s="2">
        <v>1</v>
      </c>
      <c r="G14" s="483">
        <f>175*5*('1300'!F13+1)</f>
        <v>4375</v>
      </c>
      <c r="H14" s="496">
        <f t="shared" si="0"/>
        <v>4375</v>
      </c>
    </row>
    <row r="15" spans="1:8" s="163" customFormat="1" ht="18" customHeight="1" x14ac:dyDescent="0.25">
      <c r="A15" s="164"/>
      <c r="B15" s="497"/>
      <c r="C15" s="170" t="s">
        <v>156</v>
      </c>
      <c r="D15" s="171" t="s">
        <v>162</v>
      </c>
      <c r="E15" s="4" t="s">
        <v>158</v>
      </c>
      <c r="F15" s="483">
        <v>4375</v>
      </c>
      <c r="G15" s="521"/>
      <c r="H15" s="496" t="str">
        <f t="shared" si="0"/>
        <v/>
      </c>
    </row>
    <row r="16" spans="1:8" s="5" customFormat="1" x14ac:dyDescent="0.25">
      <c r="A16" s="70"/>
      <c r="B16" s="498"/>
      <c r="C16" s="100"/>
      <c r="D16" s="172"/>
      <c r="E16" s="2"/>
      <c r="F16" s="2"/>
      <c r="G16" s="504"/>
      <c r="H16" s="496" t="str">
        <f t="shared" si="0"/>
        <v/>
      </c>
    </row>
    <row r="17" spans="1:8" s="5" customFormat="1" x14ac:dyDescent="0.25">
      <c r="A17" s="69" t="s">
        <v>163</v>
      </c>
      <c r="B17" s="100"/>
      <c r="C17" s="100" t="s">
        <v>164</v>
      </c>
      <c r="D17" s="172"/>
      <c r="E17" s="2" t="s">
        <v>165</v>
      </c>
      <c r="F17" s="2">
        <v>1</v>
      </c>
      <c r="G17" s="483"/>
      <c r="H17" s="496" t="str">
        <f t="shared" si="0"/>
        <v/>
      </c>
    </row>
    <row r="18" spans="1:8" s="5" customFormat="1" x14ac:dyDescent="0.25">
      <c r="A18" s="69"/>
      <c r="B18" s="100"/>
      <c r="C18" s="100"/>
      <c r="D18" s="172"/>
      <c r="E18" s="2"/>
      <c r="F18" s="2"/>
      <c r="G18" s="483"/>
      <c r="H18" s="502"/>
    </row>
    <row r="19" spans="1:8" s="5" customFormat="1" x14ac:dyDescent="0.25">
      <c r="A19" s="69" t="s">
        <v>166</v>
      </c>
      <c r="B19" s="100"/>
      <c r="C19" s="100" t="s">
        <v>167</v>
      </c>
      <c r="D19" s="172"/>
      <c r="E19" s="2"/>
      <c r="F19" s="2"/>
      <c r="G19" s="504"/>
      <c r="H19" s="502"/>
    </row>
    <row r="20" spans="1:8" s="5" customFormat="1" ht="15" customHeight="1" x14ac:dyDescent="0.25">
      <c r="A20" s="69"/>
      <c r="B20" s="100"/>
      <c r="C20" s="100" t="s">
        <v>129</v>
      </c>
      <c r="D20" s="172" t="s">
        <v>168</v>
      </c>
      <c r="E20" s="2" t="s">
        <v>155</v>
      </c>
      <c r="F20" s="2">
        <v>1</v>
      </c>
      <c r="G20" s="504">
        <v>50000</v>
      </c>
      <c r="H20" s="505" t="s">
        <v>172</v>
      </c>
    </row>
    <row r="21" spans="1:8" s="5" customFormat="1" ht="15" customHeight="1" x14ac:dyDescent="0.25">
      <c r="A21" s="69"/>
      <c r="B21" s="100"/>
      <c r="C21" s="100"/>
      <c r="D21" s="172"/>
      <c r="E21" s="2"/>
      <c r="F21" s="2"/>
      <c r="G21" s="504"/>
      <c r="H21" s="505"/>
    </row>
    <row r="22" spans="1:8" s="5" customFormat="1" ht="16.5" customHeight="1" x14ac:dyDescent="0.25">
      <c r="A22" s="69"/>
      <c r="B22" s="100"/>
      <c r="C22" s="100" t="s">
        <v>156</v>
      </c>
      <c r="D22" s="172" t="s">
        <v>169</v>
      </c>
      <c r="E22" s="2" t="s">
        <v>155</v>
      </c>
      <c r="F22" s="2">
        <v>1</v>
      </c>
      <c r="G22" s="504">
        <v>50000</v>
      </c>
      <c r="H22" s="505" t="s">
        <v>172</v>
      </c>
    </row>
    <row r="23" spans="1:8" s="5" customFormat="1" ht="16.5" customHeight="1" x14ac:dyDescent="0.25">
      <c r="A23" s="69"/>
      <c r="B23" s="100"/>
      <c r="C23" s="100"/>
      <c r="D23" s="172"/>
      <c r="E23" s="2"/>
      <c r="F23" s="2"/>
      <c r="G23" s="504"/>
      <c r="H23" s="505"/>
    </row>
    <row r="24" spans="1:8" s="5" customFormat="1" x14ac:dyDescent="0.25">
      <c r="A24" s="4" t="s">
        <v>171</v>
      </c>
      <c r="B24" s="100"/>
      <c r="C24" s="441" t="s">
        <v>269</v>
      </c>
      <c r="D24" s="172"/>
      <c r="E24" s="2"/>
      <c r="F24" s="2"/>
      <c r="G24" s="504"/>
      <c r="H24" s="502"/>
    </row>
    <row r="25" spans="1:8" s="5" customFormat="1" x14ac:dyDescent="0.25">
      <c r="A25" s="494"/>
      <c r="B25" s="100"/>
      <c r="C25" s="441"/>
      <c r="D25" s="172"/>
      <c r="E25" s="2"/>
      <c r="F25" s="2"/>
      <c r="G25" s="504"/>
      <c r="H25" s="502"/>
    </row>
    <row r="26" spans="1:8" s="163" customFormat="1" x14ac:dyDescent="0.25">
      <c r="A26" s="494"/>
      <c r="B26" s="494"/>
      <c r="C26" s="518" t="s">
        <v>129</v>
      </c>
      <c r="D26" s="171" t="s">
        <v>232</v>
      </c>
      <c r="E26" s="4" t="s">
        <v>155</v>
      </c>
      <c r="F26" s="4">
        <v>1</v>
      </c>
      <c r="G26" s="506">
        <v>30000</v>
      </c>
      <c r="H26" s="496">
        <f t="shared" ref="H26:H32" si="1">IF(G26="","",F26*G26)</f>
        <v>30000</v>
      </c>
    </row>
    <row r="27" spans="1:8" s="163" customFormat="1" ht="7.5" customHeight="1" x14ac:dyDescent="0.25">
      <c r="A27" s="4"/>
      <c r="B27" s="494"/>
      <c r="C27" s="518"/>
      <c r="D27" s="171"/>
      <c r="E27" s="4"/>
      <c r="F27" s="110"/>
      <c r="G27" s="507"/>
      <c r="H27" s="496" t="str">
        <f t="shared" si="1"/>
        <v/>
      </c>
    </row>
    <row r="28" spans="1:8" s="163" customFormat="1" x14ac:dyDescent="0.25">
      <c r="A28" s="4"/>
      <c r="B28" s="494"/>
      <c r="C28" s="519" t="s">
        <v>156</v>
      </c>
      <c r="D28" s="171" t="s">
        <v>235</v>
      </c>
      <c r="E28" s="4" t="s">
        <v>155</v>
      </c>
      <c r="F28" s="4">
        <v>1</v>
      </c>
      <c r="G28" s="506">
        <f>65000/2</f>
        <v>32500</v>
      </c>
      <c r="H28" s="496">
        <f t="shared" si="1"/>
        <v>32500</v>
      </c>
    </row>
    <row r="29" spans="1:8" s="163" customFormat="1" x14ac:dyDescent="0.25">
      <c r="A29" s="4"/>
      <c r="B29" s="494"/>
      <c r="C29" s="518"/>
      <c r="D29" s="171"/>
      <c r="E29" s="4"/>
      <c r="F29" s="110"/>
      <c r="G29" s="507"/>
      <c r="H29" s="496" t="str">
        <f t="shared" si="1"/>
        <v/>
      </c>
    </row>
    <row r="30" spans="1:8" s="163" customFormat="1" x14ac:dyDescent="0.25">
      <c r="A30" s="4"/>
      <c r="B30" s="494"/>
      <c r="C30" s="518" t="s">
        <v>170</v>
      </c>
      <c r="D30" s="171" t="s">
        <v>236</v>
      </c>
      <c r="E30" s="4" t="s">
        <v>155</v>
      </c>
      <c r="F30" s="4">
        <v>1</v>
      </c>
      <c r="G30" s="506">
        <v>15000</v>
      </c>
      <c r="H30" s="496">
        <f t="shared" si="1"/>
        <v>15000</v>
      </c>
    </row>
    <row r="31" spans="1:8" s="163" customFormat="1" x14ac:dyDescent="0.25">
      <c r="A31" s="4"/>
      <c r="B31" s="494"/>
      <c r="C31" s="518"/>
      <c r="D31" s="171"/>
      <c r="E31" s="4"/>
      <c r="F31" s="110"/>
      <c r="G31" s="507"/>
      <c r="H31" s="496" t="str">
        <f t="shared" si="1"/>
        <v/>
      </c>
    </row>
    <row r="32" spans="1:8" s="163" customFormat="1" x14ac:dyDescent="0.25">
      <c r="A32" s="4"/>
      <c r="B32" s="4"/>
      <c r="C32" s="508" t="s">
        <v>257</v>
      </c>
      <c r="D32" s="171" t="s">
        <v>237</v>
      </c>
      <c r="E32" s="4" t="s">
        <v>155</v>
      </c>
      <c r="F32" s="4">
        <v>1</v>
      </c>
      <c r="G32" s="506">
        <f>53750/2</f>
        <v>26875</v>
      </c>
      <c r="H32" s="496">
        <f t="shared" si="1"/>
        <v>26875</v>
      </c>
    </row>
    <row r="33" spans="1:8" s="163" customFormat="1" x14ac:dyDescent="0.25">
      <c r="A33" s="4"/>
      <c r="B33" s="4"/>
      <c r="C33" s="508"/>
      <c r="D33" s="171"/>
      <c r="E33" s="4"/>
      <c r="F33" s="4"/>
      <c r="G33" s="506"/>
      <c r="H33" s="496"/>
    </row>
    <row r="34" spans="1:8" s="163" customFormat="1" x14ac:dyDescent="0.25">
      <c r="A34" s="4"/>
      <c r="B34" s="4"/>
      <c r="C34" s="508" t="s">
        <v>270</v>
      </c>
      <c r="D34" s="171" t="s">
        <v>362</v>
      </c>
      <c r="E34" s="4" t="s">
        <v>155</v>
      </c>
      <c r="F34" s="4">
        <v>1</v>
      </c>
      <c r="G34" s="506">
        <v>30000</v>
      </c>
      <c r="H34" s="496">
        <f t="shared" ref="H34" si="2">IF(G34="","",F34*G34)</f>
        <v>30000</v>
      </c>
    </row>
    <row r="35" spans="1:8" s="163" customFormat="1" x14ac:dyDescent="0.3">
      <c r="A35" s="4"/>
      <c r="B35" s="4"/>
      <c r="C35" s="508"/>
      <c r="D35" s="171"/>
      <c r="E35" s="4"/>
      <c r="F35" s="4"/>
      <c r="G35" s="506"/>
      <c r="H35" s="509"/>
    </row>
    <row r="36" spans="1:8" s="163" customFormat="1" x14ac:dyDescent="0.25">
      <c r="A36" s="4"/>
      <c r="B36" s="4"/>
      <c r="C36" s="508" t="s">
        <v>363</v>
      </c>
      <c r="D36" s="171" t="s">
        <v>364</v>
      </c>
      <c r="E36" s="4" t="s">
        <v>155</v>
      </c>
      <c r="F36" s="4">
        <v>1</v>
      </c>
      <c r="G36" s="506">
        <f>2900*('[1]1300'!F13+1)</f>
        <v>14500</v>
      </c>
      <c r="H36" s="496">
        <f t="shared" ref="H36" si="3">IF(G36="","",F36*G36)</f>
        <v>14500</v>
      </c>
    </row>
    <row r="37" spans="1:8" s="163" customFormat="1" x14ac:dyDescent="0.3">
      <c r="A37" s="4"/>
      <c r="B37" s="4"/>
      <c r="C37" s="508"/>
      <c r="D37" s="171"/>
      <c r="E37" s="4"/>
      <c r="F37" s="4"/>
      <c r="G37" s="506"/>
      <c r="H37" s="509"/>
    </row>
    <row r="38" spans="1:8" s="5" customFormat="1" x14ac:dyDescent="0.25">
      <c r="A38" s="69"/>
      <c r="B38" s="69"/>
      <c r="C38" s="508" t="s">
        <v>365</v>
      </c>
      <c r="D38" s="171" t="s">
        <v>366</v>
      </c>
      <c r="E38" s="4" t="s">
        <v>158</v>
      </c>
      <c r="F38" s="110">
        <v>148875</v>
      </c>
      <c r="G38" s="503"/>
      <c r="H38" s="496" t="str">
        <f>IF(G38="","",F38*G38)</f>
        <v/>
      </c>
    </row>
    <row r="39" spans="1:8" s="5" customFormat="1" x14ac:dyDescent="0.25">
      <c r="A39" s="69"/>
      <c r="B39" s="69"/>
      <c r="C39" s="508"/>
      <c r="D39" s="495"/>
      <c r="E39" s="4"/>
      <c r="F39" s="110"/>
      <c r="G39" s="507"/>
      <c r="H39" s="496"/>
    </row>
    <row r="40" spans="1:8" s="5" customFormat="1" x14ac:dyDescent="0.25">
      <c r="A40" s="69"/>
      <c r="B40" s="69"/>
      <c r="C40" s="508"/>
      <c r="D40" s="495"/>
      <c r="E40" s="4"/>
      <c r="F40" s="110"/>
      <c r="G40" s="507"/>
      <c r="H40" s="496"/>
    </row>
    <row r="41" spans="1:8" s="5" customFormat="1" x14ac:dyDescent="0.25">
      <c r="A41" s="69"/>
      <c r="B41" s="69"/>
      <c r="C41" s="510"/>
      <c r="D41" s="73"/>
      <c r="E41" s="4"/>
      <c r="F41" s="110"/>
      <c r="G41" s="511"/>
      <c r="H41" s="505"/>
    </row>
    <row r="42" spans="1:8" s="5" customFormat="1" x14ac:dyDescent="0.25">
      <c r="A42" s="311"/>
      <c r="B42" s="311"/>
      <c r="C42" s="512"/>
      <c r="D42" s="499"/>
      <c r="E42" s="500"/>
      <c r="F42" s="501"/>
      <c r="G42" s="513"/>
      <c r="H42" s="514"/>
    </row>
    <row r="43" spans="1:8" ht="20.100000000000001" customHeight="1" x14ac:dyDescent="0.25">
      <c r="A43" s="535" t="s">
        <v>85</v>
      </c>
      <c r="B43" s="536"/>
      <c r="C43" s="536"/>
      <c r="D43" s="536"/>
      <c r="E43" s="536"/>
      <c r="F43" s="536"/>
      <c r="G43" s="537"/>
      <c r="H43" s="312"/>
    </row>
    <row r="44" spans="1:8" x14ac:dyDescent="0.25">
      <c r="A44" s="174"/>
      <c r="B44" s="174"/>
      <c r="C44" s="174"/>
      <c r="D44" s="174"/>
      <c r="E44" s="99"/>
      <c r="F44" s="99"/>
    </row>
    <row r="45" spans="1:8" x14ac:dyDescent="0.25">
      <c r="A45" s="174"/>
      <c r="B45" s="174"/>
      <c r="C45" s="174"/>
      <c r="D45" s="174"/>
      <c r="E45" s="99"/>
      <c r="F45" s="99"/>
    </row>
    <row r="46" spans="1:8" x14ac:dyDescent="0.25">
      <c r="A46" s="174"/>
      <c r="B46" s="174"/>
      <c r="C46" s="174"/>
      <c r="D46" s="174"/>
      <c r="E46" s="99"/>
      <c r="F46" s="99"/>
    </row>
    <row r="47" spans="1:8" x14ac:dyDescent="0.25">
      <c r="A47" s="174"/>
      <c r="B47" s="174"/>
      <c r="C47" s="174"/>
      <c r="D47" s="174"/>
      <c r="E47" s="99"/>
      <c r="F47" s="99"/>
    </row>
    <row r="48" spans="1:8" x14ac:dyDescent="0.25">
      <c r="A48" s="174"/>
      <c r="B48" s="174"/>
      <c r="C48" s="174"/>
      <c r="D48" s="174"/>
      <c r="E48" s="99"/>
      <c r="F48" s="99"/>
    </row>
    <row r="49" spans="1:6" x14ac:dyDescent="0.25">
      <c r="A49" s="174"/>
      <c r="B49" s="174"/>
      <c r="C49" s="174"/>
      <c r="D49" s="174"/>
      <c r="E49" s="99"/>
      <c r="F49" s="99"/>
    </row>
    <row r="50" spans="1:6" x14ac:dyDescent="0.25">
      <c r="A50" s="174"/>
      <c r="B50" s="174"/>
      <c r="C50" s="174"/>
      <c r="D50" s="174"/>
      <c r="E50" s="99"/>
      <c r="F50" s="99"/>
    </row>
    <row r="51" spans="1:6" x14ac:dyDescent="0.25">
      <c r="A51" s="174"/>
      <c r="B51" s="174"/>
      <c r="C51" s="174"/>
      <c r="D51" s="174"/>
      <c r="E51" s="99"/>
      <c r="F51" s="99"/>
    </row>
    <row r="52" spans="1:6" x14ac:dyDescent="0.25">
      <c r="A52" s="174"/>
      <c r="B52" s="174"/>
      <c r="C52" s="174"/>
      <c r="D52" s="174"/>
      <c r="E52" s="99"/>
      <c r="F52" s="99"/>
    </row>
    <row r="53" spans="1:6" x14ac:dyDescent="0.25">
      <c r="A53" s="174"/>
      <c r="B53" s="174"/>
      <c r="C53" s="174"/>
      <c r="D53" s="174"/>
      <c r="E53" s="99"/>
      <c r="F53" s="99"/>
    </row>
    <row r="54" spans="1:6" x14ac:dyDescent="0.25">
      <c r="A54" s="174"/>
      <c r="B54" s="174"/>
      <c r="C54" s="174"/>
      <c r="D54" s="174"/>
      <c r="E54" s="99"/>
      <c r="F54" s="99"/>
    </row>
    <row r="55" spans="1:6" x14ac:dyDescent="0.25">
      <c r="A55" s="174"/>
      <c r="B55" s="174"/>
      <c r="C55" s="174"/>
      <c r="D55" s="174"/>
      <c r="E55" s="99"/>
      <c r="F55" s="99"/>
    </row>
    <row r="56" spans="1:6" x14ac:dyDescent="0.25">
      <c r="A56" s="174"/>
      <c r="B56" s="174"/>
      <c r="C56" s="174"/>
      <c r="D56" s="174"/>
      <c r="E56" s="99"/>
      <c r="F56" s="99"/>
    </row>
    <row r="57" spans="1:6" x14ac:dyDescent="0.25">
      <c r="A57" s="174"/>
      <c r="B57" s="174"/>
      <c r="C57" s="174"/>
      <c r="D57" s="174"/>
      <c r="E57" s="99"/>
      <c r="F57" s="99"/>
    </row>
    <row r="58" spans="1:6" x14ac:dyDescent="0.25">
      <c r="A58" s="174"/>
      <c r="B58" s="174"/>
      <c r="C58" s="174"/>
      <c r="D58" s="174"/>
      <c r="E58" s="99"/>
      <c r="F58" s="99"/>
    </row>
    <row r="59" spans="1:6" x14ac:dyDescent="0.25">
      <c r="A59" s="174"/>
      <c r="B59" s="174"/>
      <c r="C59" s="174"/>
      <c r="D59" s="174"/>
      <c r="E59" s="99"/>
      <c r="F59" s="99"/>
    </row>
    <row r="60" spans="1:6" x14ac:dyDescent="0.25">
      <c r="A60" s="174"/>
      <c r="B60" s="174"/>
      <c r="C60" s="174"/>
      <c r="D60" s="174"/>
      <c r="E60" s="99"/>
      <c r="F60" s="99"/>
    </row>
    <row r="61" spans="1:6" x14ac:dyDescent="0.25">
      <c r="A61" s="174"/>
      <c r="B61" s="174"/>
      <c r="C61" s="174"/>
      <c r="D61" s="174"/>
      <c r="E61" s="99"/>
      <c r="F61" s="99"/>
    </row>
    <row r="62" spans="1:6" x14ac:dyDescent="0.25">
      <c r="A62" s="174"/>
      <c r="B62" s="174"/>
      <c r="C62" s="174"/>
      <c r="D62" s="174"/>
      <c r="E62" s="99"/>
      <c r="F62" s="99"/>
    </row>
    <row r="63" spans="1:6" x14ac:dyDescent="0.25">
      <c r="A63" s="174"/>
      <c r="B63" s="174"/>
      <c r="C63" s="174"/>
      <c r="D63" s="174"/>
      <c r="E63" s="99"/>
      <c r="F63" s="99"/>
    </row>
    <row r="64" spans="1:6" x14ac:dyDescent="0.25">
      <c r="A64" s="174"/>
      <c r="B64" s="174"/>
      <c r="C64" s="174"/>
      <c r="D64" s="174"/>
      <c r="E64" s="99"/>
      <c r="F64" s="99"/>
    </row>
    <row r="65" spans="1:6" x14ac:dyDescent="0.25">
      <c r="A65" s="174"/>
      <c r="B65" s="174"/>
      <c r="C65" s="174"/>
      <c r="D65" s="174"/>
      <c r="E65" s="99"/>
      <c r="F65" s="99"/>
    </row>
    <row r="66" spans="1:6" x14ac:dyDescent="0.25">
      <c r="A66" s="174"/>
      <c r="B66" s="174"/>
      <c r="C66" s="174"/>
      <c r="D66" s="174"/>
      <c r="E66" s="99"/>
      <c r="F66" s="99"/>
    </row>
    <row r="67" spans="1:6" x14ac:dyDescent="0.25">
      <c r="A67" s="174"/>
      <c r="B67" s="174"/>
      <c r="C67" s="174"/>
      <c r="D67" s="174"/>
      <c r="E67" s="99"/>
      <c r="F67" s="99"/>
    </row>
    <row r="68" spans="1:6" x14ac:dyDescent="0.25">
      <c r="A68" s="174"/>
      <c r="B68" s="174"/>
      <c r="C68" s="174"/>
      <c r="D68" s="174"/>
      <c r="E68" s="99"/>
      <c r="F68" s="99"/>
    </row>
    <row r="69" spans="1:6" x14ac:dyDescent="0.25">
      <c r="A69" s="174"/>
      <c r="B69" s="174"/>
      <c r="C69" s="174"/>
      <c r="D69" s="174"/>
      <c r="E69" s="99"/>
      <c r="F69" s="99"/>
    </row>
    <row r="70" spans="1:6" x14ac:dyDescent="0.25">
      <c r="A70" s="174"/>
      <c r="B70" s="174"/>
      <c r="C70" s="174"/>
      <c r="D70" s="174"/>
      <c r="E70" s="99"/>
      <c r="F70" s="99"/>
    </row>
    <row r="71" spans="1:6" x14ac:dyDescent="0.25">
      <c r="A71" s="174"/>
      <c r="B71" s="174"/>
      <c r="C71" s="174"/>
      <c r="D71" s="174"/>
      <c r="E71" s="99"/>
      <c r="F71" s="99"/>
    </row>
    <row r="72" spans="1:6" x14ac:dyDescent="0.25">
      <c r="A72" s="174"/>
      <c r="B72" s="174"/>
      <c r="C72" s="174"/>
      <c r="D72" s="174"/>
      <c r="E72" s="99"/>
      <c r="F72" s="99"/>
    </row>
    <row r="73" spans="1:6" x14ac:dyDescent="0.25">
      <c r="A73" s="174"/>
      <c r="B73" s="174"/>
      <c r="C73" s="174"/>
      <c r="D73" s="174"/>
      <c r="E73" s="99"/>
      <c r="F73" s="99"/>
    </row>
    <row r="74" spans="1:6" x14ac:dyDescent="0.25">
      <c r="A74" s="174"/>
      <c r="B74" s="174"/>
      <c r="C74" s="174"/>
      <c r="D74" s="174"/>
      <c r="E74" s="99"/>
      <c r="F74" s="99"/>
    </row>
    <row r="75" spans="1:6" x14ac:dyDescent="0.25">
      <c r="A75" s="174"/>
      <c r="B75" s="174"/>
      <c r="C75" s="174"/>
      <c r="D75" s="174"/>
      <c r="E75" s="99"/>
      <c r="F75" s="99"/>
    </row>
    <row r="76" spans="1:6" x14ac:dyDescent="0.25">
      <c r="A76" s="174"/>
      <c r="B76" s="174"/>
      <c r="C76" s="174"/>
      <c r="D76" s="174"/>
      <c r="E76" s="99"/>
      <c r="F76" s="99"/>
    </row>
    <row r="77" spans="1:6" x14ac:dyDescent="0.25">
      <c r="A77" s="174"/>
      <c r="B77" s="174"/>
      <c r="C77" s="174"/>
      <c r="D77" s="174"/>
      <c r="E77" s="99"/>
      <c r="F77" s="99"/>
    </row>
    <row r="78" spans="1:6" x14ac:dyDescent="0.25">
      <c r="A78" s="174"/>
      <c r="B78" s="174"/>
      <c r="C78" s="174"/>
      <c r="D78" s="174"/>
      <c r="E78" s="99"/>
      <c r="F78" s="99"/>
    </row>
    <row r="79" spans="1:6" x14ac:dyDescent="0.25">
      <c r="A79" s="174"/>
      <c r="B79" s="174"/>
      <c r="C79" s="174"/>
      <c r="D79" s="174"/>
      <c r="E79" s="99"/>
      <c r="F79" s="99"/>
    </row>
    <row r="80" spans="1:6" x14ac:dyDescent="0.25">
      <c r="A80" s="174"/>
      <c r="B80" s="174"/>
      <c r="C80" s="174"/>
      <c r="D80" s="174"/>
      <c r="E80" s="99"/>
      <c r="F80" s="99"/>
    </row>
    <row r="81" spans="1:6" x14ac:dyDescent="0.25">
      <c r="A81" s="174"/>
      <c r="B81" s="174"/>
      <c r="C81" s="174"/>
      <c r="D81" s="174"/>
      <c r="E81" s="99"/>
      <c r="F81" s="99"/>
    </row>
    <row r="82" spans="1:6" x14ac:dyDescent="0.25">
      <c r="A82" s="174"/>
      <c r="B82" s="174"/>
      <c r="C82" s="174"/>
      <c r="D82" s="174"/>
      <c r="E82" s="99"/>
      <c r="F82" s="99"/>
    </row>
    <row r="83" spans="1:6" x14ac:dyDescent="0.25">
      <c r="A83" s="174"/>
      <c r="B83" s="174"/>
      <c r="C83" s="174"/>
      <c r="D83" s="174"/>
      <c r="E83" s="99"/>
      <c r="F83" s="99"/>
    </row>
    <row r="84" spans="1:6" x14ac:dyDescent="0.25">
      <c r="A84" s="174"/>
      <c r="B84" s="174"/>
      <c r="C84" s="174"/>
      <c r="D84" s="174"/>
      <c r="E84" s="99"/>
      <c r="F84" s="99"/>
    </row>
    <row r="85" spans="1:6" x14ac:dyDescent="0.25">
      <c r="A85" s="174"/>
      <c r="B85" s="174"/>
      <c r="C85" s="174"/>
      <c r="D85" s="174"/>
      <c r="E85" s="99"/>
      <c r="F85" s="99"/>
    </row>
    <row r="86" spans="1:6" x14ac:dyDescent="0.25">
      <c r="A86" s="174"/>
      <c r="B86" s="174"/>
      <c r="C86" s="174"/>
      <c r="D86" s="174"/>
      <c r="E86" s="99"/>
      <c r="F86" s="99"/>
    </row>
    <row r="87" spans="1:6" x14ac:dyDescent="0.25">
      <c r="A87" s="174"/>
      <c r="B87" s="174"/>
      <c r="C87" s="174"/>
      <c r="D87" s="174"/>
      <c r="E87" s="99"/>
      <c r="F87" s="99"/>
    </row>
    <row r="88" spans="1:6" x14ac:dyDescent="0.25">
      <c r="A88" s="174"/>
      <c r="B88" s="174"/>
      <c r="C88" s="174"/>
      <c r="D88" s="174"/>
      <c r="E88" s="99"/>
      <c r="F88" s="99"/>
    </row>
    <row r="89" spans="1:6" x14ac:dyDescent="0.25">
      <c r="A89" s="174"/>
      <c r="B89" s="174"/>
      <c r="C89" s="174"/>
      <c r="D89" s="174"/>
      <c r="E89" s="99"/>
      <c r="F89" s="99"/>
    </row>
    <row r="90" spans="1:6" x14ac:dyDescent="0.25">
      <c r="A90" s="174"/>
      <c r="B90" s="174"/>
      <c r="C90" s="174"/>
      <c r="D90" s="174"/>
      <c r="E90" s="99"/>
      <c r="F90" s="99"/>
    </row>
    <row r="91" spans="1:6" x14ac:dyDescent="0.25">
      <c r="A91" s="174"/>
      <c r="B91" s="174"/>
      <c r="C91" s="174"/>
      <c r="D91" s="174"/>
      <c r="E91" s="99"/>
      <c r="F91" s="99"/>
    </row>
    <row r="92" spans="1:6" x14ac:dyDescent="0.25">
      <c r="A92" s="174"/>
      <c r="B92" s="174"/>
      <c r="C92" s="174"/>
      <c r="D92" s="174"/>
      <c r="E92" s="99"/>
      <c r="F92" s="99"/>
    </row>
    <row r="93" spans="1:6" x14ac:dyDescent="0.25">
      <c r="A93" s="174"/>
      <c r="B93" s="174"/>
      <c r="C93" s="174"/>
      <c r="D93" s="174"/>
      <c r="E93" s="99"/>
      <c r="F93" s="99"/>
    </row>
    <row r="94" spans="1:6" x14ac:dyDescent="0.25">
      <c r="A94" s="174"/>
      <c r="B94" s="174"/>
      <c r="C94" s="174"/>
      <c r="D94" s="174"/>
      <c r="E94" s="99"/>
      <c r="F94" s="99"/>
    </row>
    <row r="95" spans="1:6" x14ac:dyDescent="0.25">
      <c r="A95" s="174"/>
      <c r="B95" s="174"/>
      <c r="C95" s="174"/>
      <c r="D95" s="174"/>
      <c r="E95" s="99"/>
      <c r="F95" s="99"/>
    </row>
    <row r="96" spans="1:6" ht="15" customHeight="1" x14ac:dyDescent="0.25">
      <c r="A96" s="174"/>
      <c r="B96" s="174"/>
      <c r="C96" s="174"/>
      <c r="D96" s="174"/>
      <c r="E96" s="99"/>
      <c r="F96" s="99"/>
    </row>
    <row r="97" spans="1:6" x14ac:dyDescent="0.25">
      <c r="A97" s="174"/>
      <c r="B97" s="174"/>
      <c r="C97" s="174"/>
      <c r="D97" s="174"/>
      <c r="E97" s="99"/>
      <c r="F97" s="99"/>
    </row>
    <row r="98" spans="1:6" x14ac:dyDescent="0.25">
      <c r="A98" s="174"/>
      <c r="B98" s="174"/>
      <c r="C98" s="174"/>
      <c r="D98" s="174"/>
      <c r="E98" s="99"/>
      <c r="F98" s="99"/>
    </row>
    <row r="106" spans="1:6" ht="15.75" customHeight="1" x14ac:dyDescent="0.25"/>
    <row r="112" spans="1:6" ht="15.75" customHeight="1" x14ac:dyDescent="0.25"/>
    <row r="113" spans="1:6" ht="15" customHeight="1" x14ac:dyDescent="0.25"/>
    <row r="114" spans="1:6" ht="15" customHeight="1" x14ac:dyDescent="0.25"/>
    <row r="115" spans="1:6" ht="15" customHeight="1" x14ac:dyDescent="0.25"/>
    <row r="116" spans="1:6" ht="15" customHeight="1" x14ac:dyDescent="0.25"/>
    <row r="117" spans="1:6" ht="15" customHeight="1" x14ac:dyDescent="0.25">
      <c r="A117" s="174"/>
      <c r="B117" s="174"/>
      <c r="C117" s="174"/>
      <c r="D117" s="174"/>
      <c r="E117" s="99"/>
      <c r="F117" s="99"/>
    </row>
    <row r="118" spans="1:6" ht="15" customHeight="1" x14ac:dyDescent="0.25"/>
    <row r="119" spans="1:6" ht="15" customHeight="1" x14ac:dyDescent="0.25"/>
    <row r="120" spans="1:6" ht="15.75" customHeight="1" x14ac:dyDescent="0.25"/>
    <row r="121" spans="1:6" ht="15" customHeight="1" x14ac:dyDescent="0.25"/>
    <row r="122" spans="1:6" ht="15" customHeight="1" x14ac:dyDescent="0.25"/>
    <row r="123" spans="1:6" ht="16.5" customHeight="1" x14ac:dyDescent="0.25"/>
    <row r="124" spans="1:6" ht="15.75" customHeight="1" x14ac:dyDescent="0.25"/>
    <row r="125" spans="1:6" ht="15" customHeight="1" x14ac:dyDescent="0.25"/>
    <row r="126" spans="1:6" ht="15" customHeight="1" x14ac:dyDescent="0.25"/>
    <row r="127" spans="1:6" ht="15" customHeight="1" x14ac:dyDescent="0.25"/>
    <row r="128" spans="1:6"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4.25" customHeight="1" x14ac:dyDescent="0.25"/>
    <row r="146" ht="15" customHeight="1" x14ac:dyDescent="0.25"/>
    <row r="147" ht="13.5" customHeight="1" x14ac:dyDescent="0.25"/>
    <row r="148" ht="15" customHeight="1" x14ac:dyDescent="0.25"/>
    <row r="149" ht="15" customHeight="1" x14ac:dyDescent="0.25"/>
    <row r="150" ht="15" customHeight="1" x14ac:dyDescent="0.25"/>
    <row r="151" ht="15" customHeight="1" x14ac:dyDescent="0.25"/>
    <row r="152" ht="14.25" customHeight="1" x14ac:dyDescent="0.25"/>
    <row r="153" ht="15" customHeight="1" x14ac:dyDescent="0.25"/>
    <row r="154" ht="15" customHeight="1" x14ac:dyDescent="0.25"/>
    <row r="155" ht="15" customHeight="1" x14ac:dyDescent="0.25"/>
    <row r="156" ht="15" customHeight="1" x14ac:dyDescent="0.25"/>
    <row r="157" ht="15" customHeight="1" x14ac:dyDescent="0.25"/>
    <row r="158" ht="15.75" customHeight="1" x14ac:dyDescent="0.25"/>
    <row r="159" ht="15" customHeight="1" x14ac:dyDescent="0.25"/>
    <row r="160" ht="15" customHeight="1" x14ac:dyDescent="0.25"/>
    <row r="161" ht="15" customHeight="1" x14ac:dyDescent="0.25"/>
    <row r="162" ht="15" customHeight="1" x14ac:dyDescent="0.25"/>
    <row r="163" ht="15" customHeight="1" x14ac:dyDescent="0.25"/>
    <row r="166" ht="44.25" customHeight="1" x14ac:dyDescent="0.25"/>
    <row r="172" ht="34.5" customHeight="1" x14ac:dyDescent="0.25"/>
    <row r="246" spans="1:8" s="12" customFormat="1" x14ac:dyDescent="0.25">
      <c r="A246" s="177"/>
      <c r="B246" s="177"/>
      <c r="C246" s="11"/>
      <c r="D246" s="11"/>
      <c r="G246" s="99"/>
      <c r="H246" s="67"/>
    </row>
    <row r="247" spans="1:8" s="12" customFormat="1" x14ac:dyDescent="0.25">
      <c r="A247" s="177"/>
      <c r="B247" s="177"/>
      <c r="C247" s="11"/>
      <c r="D247" s="11"/>
      <c r="G247" s="99"/>
      <c r="H247" s="67"/>
    </row>
    <row r="248" spans="1:8" s="12" customFormat="1" x14ac:dyDescent="0.25">
      <c r="A248" s="177"/>
      <c r="B248" s="177"/>
      <c r="C248" s="11"/>
      <c r="D248" s="11"/>
      <c r="G248" s="99"/>
      <c r="H248" s="67"/>
    </row>
    <row r="249" spans="1:8" s="12" customFormat="1" x14ac:dyDescent="0.25">
      <c r="A249" s="177"/>
      <c r="B249" s="177"/>
      <c r="C249" s="11"/>
      <c r="D249" s="11"/>
      <c r="G249" s="99"/>
      <c r="H249" s="67"/>
    </row>
    <row r="250" spans="1:8" s="12" customFormat="1" x14ac:dyDescent="0.25">
      <c r="A250" s="177"/>
      <c r="B250" s="177"/>
      <c r="C250" s="11"/>
      <c r="D250" s="11"/>
      <c r="G250" s="99"/>
      <c r="H250" s="67"/>
    </row>
    <row r="251" spans="1:8" s="12" customFormat="1" x14ac:dyDescent="0.25">
      <c r="A251" s="177"/>
      <c r="B251" s="177"/>
      <c r="C251" s="11"/>
      <c r="D251" s="11"/>
      <c r="G251" s="99"/>
      <c r="H251" s="67"/>
    </row>
    <row r="252" spans="1:8" s="12" customFormat="1" x14ac:dyDescent="0.25">
      <c r="A252" s="177"/>
      <c r="B252" s="177"/>
      <c r="C252" s="11"/>
      <c r="D252" s="11"/>
      <c r="G252" s="99"/>
      <c r="H252" s="67"/>
    </row>
    <row r="253" spans="1:8" s="12" customFormat="1" x14ac:dyDescent="0.25">
      <c r="A253" s="177"/>
      <c r="B253" s="177"/>
      <c r="C253" s="11"/>
      <c r="D253" s="11"/>
      <c r="G253" s="99"/>
      <c r="H253" s="67"/>
    </row>
    <row r="254" spans="1:8" s="12" customFormat="1" x14ac:dyDescent="0.25">
      <c r="A254" s="177"/>
      <c r="B254" s="177"/>
      <c r="C254" s="11"/>
      <c r="D254" s="11"/>
      <c r="G254" s="99"/>
      <c r="H254" s="67"/>
    </row>
    <row r="255" spans="1:8" s="12" customFormat="1" x14ac:dyDescent="0.25">
      <c r="A255" s="177"/>
      <c r="B255" s="177"/>
      <c r="C255" s="11"/>
      <c r="D255" s="11"/>
      <c r="G255" s="99"/>
      <c r="H255" s="67"/>
    </row>
    <row r="256" spans="1:8" s="12" customFormat="1" x14ac:dyDescent="0.25">
      <c r="A256" s="177"/>
      <c r="B256" s="177"/>
      <c r="C256" s="11"/>
      <c r="D256" s="11"/>
      <c r="G256" s="99"/>
      <c r="H256" s="67"/>
    </row>
    <row r="257" spans="1:8" s="12" customFormat="1" x14ac:dyDescent="0.25">
      <c r="A257" s="177"/>
      <c r="B257" s="177"/>
      <c r="C257" s="11"/>
      <c r="D257" s="11"/>
      <c r="G257" s="99"/>
      <c r="H257" s="67"/>
    </row>
    <row r="258" spans="1:8" s="12" customFormat="1" x14ac:dyDescent="0.25">
      <c r="A258" s="177"/>
      <c r="B258" s="177"/>
      <c r="C258" s="11"/>
      <c r="D258" s="11"/>
      <c r="G258" s="99"/>
      <c r="H258" s="67"/>
    </row>
    <row r="259" spans="1:8" s="12" customFormat="1" x14ac:dyDescent="0.25">
      <c r="A259" s="177"/>
      <c r="B259" s="177"/>
      <c r="C259" s="11"/>
      <c r="D259" s="11"/>
      <c r="G259" s="99"/>
      <c r="H259" s="67"/>
    </row>
    <row r="260" spans="1:8" s="12" customFormat="1" x14ac:dyDescent="0.25">
      <c r="A260" s="177"/>
      <c r="B260" s="177"/>
      <c r="C260" s="11"/>
      <c r="D260" s="11"/>
      <c r="G260" s="99"/>
      <c r="H260" s="67"/>
    </row>
    <row r="261" spans="1:8" s="12" customFormat="1" x14ac:dyDescent="0.25">
      <c r="A261" s="177"/>
      <c r="B261" s="177"/>
      <c r="C261" s="11"/>
      <c r="D261" s="11"/>
      <c r="G261" s="99"/>
      <c r="H261" s="67"/>
    </row>
    <row r="262" spans="1:8" s="12" customFormat="1" x14ac:dyDescent="0.25">
      <c r="A262" s="177"/>
      <c r="B262" s="177"/>
      <c r="C262" s="11"/>
      <c r="D262" s="11"/>
      <c r="G262" s="99"/>
      <c r="H262" s="67"/>
    </row>
    <row r="263" spans="1:8" s="12" customFormat="1" x14ac:dyDescent="0.25">
      <c r="A263" s="177"/>
      <c r="B263" s="177"/>
      <c r="C263" s="11"/>
      <c r="D263" s="11"/>
      <c r="G263" s="99"/>
      <c r="H263" s="67"/>
    </row>
    <row r="264" spans="1:8" s="12" customFormat="1" x14ac:dyDescent="0.25">
      <c r="A264" s="177"/>
      <c r="B264" s="177"/>
      <c r="C264" s="11"/>
      <c r="D264" s="11"/>
      <c r="G264" s="99"/>
      <c r="H264" s="67"/>
    </row>
    <row r="265" spans="1:8" s="12" customFormat="1" x14ac:dyDescent="0.25">
      <c r="A265" s="177"/>
      <c r="B265" s="177"/>
      <c r="C265" s="11"/>
      <c r="D265" s="11"/>
      <c r="G265" s="99"/>
      <c r="H265" s="67"/>
    </row>
    <row r="266" spans="1:8" s="12" customFormat="1" x14ac:dyDescent="0.25">
      <c r="A266" s="177"/>
      <c r="B266" s="177"/>
      <c r="C266" s="11"/>
      <c r="D266" s="11"/>
      <c r="G266" s="99"/>
      <c r="H266" s="67"/>
    </row>
    <row r="267" spans="1:8" s="12" customFormat="1" x14ac:dyDescent="0.25">
      <c r="A267" s="177"/>
      <c r="B267" s="177"/>
      <c r="C267" s="11"/>
      <c r="D267" s="11"/>
      <c r="G267" s="99"/>
      <c r="H267" s="67"/>
    </row>
    <row r="268" spans="1:8" s="12" customFormat="1" x14ac:dyDescent="0.25">
      <c r="A268" s="177"/>
      <c r="B268" s="177"/>
      <c r="C268" s="11"/>
      <c r="D268" s="11"/>
      <c r="G268" s="99"/>
      <c r="H268" s="67"/>
    </row>
    <row r="269" spans="1:8" s="12" customFormat="1" x14ac:dyDescent="0.25">
      <c r="A269" s="177"/>
      <c r="B269" s="177"/>
      <c r="C269" s="11"/>
      <c r="D269" s="11"/>
      <c r="G269" s="99"/>
      <c r="H269" s="67"/>
    </row>
    <row r="270" spans="1:8" s="12" customFormat="1" x14ac:dyDescent="0.25">
      <c r="A270" s="177"/>
      <c r="B270" s="177"/>
      <c r="C270" s="11"/>
      <c r="D270" s="11"/>
      <c r="G270" s="99"/>
      <c r="H270" s="67"/>
    </row>
    <row r="271" spans="1:8" s="12" customFormat="1" x14ac:dyDescent="0.25">
      <c r="A271" s="177"/>
      <c r="B271" s="177"/>
      <c r="C271" s="11"/>
      <c r="D271" s="11"/>
      <c r="G271" s="99"/>
      <c r="H271" s="67"/>
    </row>
    <row r="272" spans="1:8" s="12" customFormat="1" x14ac:dyDescent="0.25">
      <c r="A272" s="177"/>
      <c r="B272" s="177"/>
      <c r="C272" s="11"/>
      <c r="D272" s="11"/>
      <c r="G272" s="99"/>
      <c r="H272" s="67"/>
    </row>
    <row r="273" spans="1:8" s="12" customFormat="1" x14ac:dyDescent="0.25">
      <c r="A273" s="177"/>
      <c r="B273" s="177"/>
      <c r="C273" s="11"/>
      <c r="D273" s="11"/>
      <c r="G273" s="99"/>
      <c r="H273" s="67"/>
    </row>
    <row r="274" spans="1:8" s="12" customFormat="1" x14ac:dyDescent="0.25">
      <c r="A274" s="177"/>
      <c r="B274" s="177"/>
      <c r="C274" s="11"/>
      <c r="D274" s="11"/>
      <c r="G274" s="99"/>
      <c r="H274" s="67"/>
    </row>
    <row r="275" spans="1:8" s="12" customFormat="1" x14ac:dyDescent="0.25">
      <c r="A275" s="177"/>
      <c r="B275" s="177"/>
      <c r="C275" s="11"/>
      <c r="D275" s="11"/>
      <c r="G275" s="99"/>
      <c r="H275" s="67"/>
    </row>
    <row r="276" spans="1:8" s="12" customFormat="1" x14ac:dyDescent="0.25">
      <c r="A276" s="177"/>
      <c r="B276" s="177"/>
      <c r="C276" s="11"/>
      <c r="D276" s="11"/>
      <c r="G276" s="99"/>
      <c r="H276" s="67"/>
    </row>
    <row r="277" spans="1:8" s="12" customFormat="1" x14ac:dyDescent="0.25">
      <c r="A277" s="177"/>
      <c r="B277" s="177"/>
      <c r="C277" s="11"/>
      <c r="D277" s="11"/>
      <c r="G277" s="99"/>
      <c r="H277" s="67"/>
    </row>
    <row r="278" spans="1:8" s="12" customFormat="1" x14ac:dyDescent="0.25">
      <c r="A278" s="177"/>
      <c r="B278" s="177"/>
      <c r="C278" s="11"/>
      <c r="D278" s="11"/>
      <c r="G278" s="99"/>
      <c r="H278" s="67"/>
    </row>
    <row r="279" spans="1:8" s="12" customFormat="1" x14ac:dyDescent="0.25">
      <c r="A279" s="177"/>
      <c r="B279" s="177"/>
      <c r="C279" s="11"/>
      <c r="D279" s="11"/>
      <c r="G279" s="99"/>
      <c r="H279" s="67"/>
    </row>
    <row r="280" spans="1:8" s="12" customFormat="1" x14ac:dyDescent="0.25">
      <c r="A280" s="177"/>
      <c r="B280" s="177"/>
      <c r="C280" s="11"/>
      <c r="D280" s="11"/>
      <c r="G280" s="99"/>
      <c r="H280" s="67"/>
    </row>
    <row r="281" spans="1:8" s="12" customFormat="1" x14ac:dyDescent="0.25">
      <c r="A281" s="177"/>
      <c r="B281" s="177"/>
      <c r="C281" s="11"/>
      <c r="D281" s="11"/>
      <c r="G281" s="99"/>
      <c r="H281" s="67"/>
    </row>
    <row r="282" spans="1:8" s="12" customFormat="1" x14ac:dyDescent="0.25">
      <c r="A282" s="177"/>
      <c r="B282" s="177"/>
      <c r="C282" s="11"/>
      <c r="D282" s="11"/>
      <c r="G282" s="99"/>
      <c r="H282" s="67"/>
    </row>
    <row r="283" spans="1:8" s="12" customFormat="1" x14ac:dyDescent="0.25">
      <c r="A283" s="177"/>
      <c r="B283" s="177"/>
      <c r="C283" s="11"/>
      <c r="D283" s="11"/>
      <c r="G283" s="99"/>
      <c r="H283" s="67"/>
    </row>
    <row r="284" spans="1:8" s="12" customFormat="1" x14ac:dyDescent="0.25">
      <c r="A284" s="177"/>
      <c r="B284" s="177"/>
      <c r="C284" s="11"/>
      <c r="D284" s="11"/>
      <c r="G284" s="99"/>
      <c r="H284" s="67"/>
    </row>
    <row r="285" spans="1:8" s="12" customFormat="1" x14ac:dyDescent="0.25">
      <c r="A285" s="177"/>
      <c r="B285" s="177"/>
      <c r="C285" s="11"/>
      <c r="D285" s="11"/>
      <c r="G285" s="99"/>
      <c r="H285" s="67"/>
    </row>
    <row r="286" spans="1:8" s="12" customFormat="1" x14ac:dyDescent="0.25">
      <c r="A286" s="177"/>
      <c r="B286" s="177"/>
      <c r="C286" s="11"/>
      <c r="D286" s="11"/>
      <c r="G286" s="99"/>
      <c r="H286" s="67"/>
    </row>
    <row r="287" spans="1:8" s="12" customFormat="1" x14ac:dyDescent="0.25">
      <c r="A287" s="177"/>
      <c r="B287" s="177"/>
      <c r="C287" s="11"/>
      <c r="D287" s="11"/>
      <c r="G287" s="99"/>
      <c r="H287" s="67"/>
    </row>
    <row r="288" spans="1:8" s="12" customFormat="1" x14ac:dyDescent="0.25">
      <c r="A288" s="177"/>
      <c r="B288" s="177"/>
      <c r="C288" s="11"/>
      <c r="D288" s="11"/>
      <c r="G288" s="99"/>
      <c r="H288" s="67"/>
    </row>
    <row r="289" spans="1:8" s="12" customFormat="1" x14ac:dyDescent="0.25">
      <c r="A289" s="177"/>
      <c r="B289" s="177"/>
      <c r="C289" s="11"/>
      <c r="D289" s="11"/>
      <c r="G289" s="99"/>
      <c r="H289" s="67"/>
    </row>
    <row r="290" spans="1:8" s="12" customFormat="1" x14ac:dyDescent="0.25">
      <c r="A290" s="177"/>
      <c r="B290" s="177"/>
      <c r="C290" s="11"/>
      <c r="D290" s="11"/>
      <c r="G290" s="99"/>
      <c r="H290" s="67"/>
    </row>
    <row r="291" spans="1:8" s="12" customFormat="1" x14ac:dyDescent="0.25">
      <c r="A291" s="177"/>
      <c r="B291" s="177"/>
      <c r="C291" s="11"/>
      <c r="D291" s="11"/>
      <c r="G291" s="99"/>
      <c r="H291" s="67"/>
    </row>
    <row r="292" spans="1:8" s="12" customFormat="1" x14ac:dyDescent="0.25">
      <c r="A292" s="177"/>
      <c r="B292" s="177"/>
      <c r="C292" s="11"/>
      <c r="D292" s="11"/>
      <c r="G292" s="99"/>
      <c r="H292" s="67"/>
    </row>
    <row r="293" spans="1:8" s="12" customFormat="1" x14ac:dyDescent="0.25">
      <c r="A293" s="177"/>
      <c r="B293" s="177"/>
      <c r="C293" s="11"/>
      <c r="D293" s="11"/>
      <c r="G293" s="99"/>
      <c r="H293" s="67"/>
    </row>
    <row r="294" spans="1:8" s="12" customFormat="1" x14ac:dyDescent="0.25">
      <c r="A294" s="177"/>
      <c r="B294" s="177"/>
      <c r="C294" s="11"/>
      <c r="D294" s="11"/>
      <c r="G294" s="99"/>
      <c r="H294" s="67"/>
    </row>
    <row r="295" spans="1:8" s="12" customFormat="1" x14ac:dyDescent="0.25">
      <c r="A295" s="177"/>
      <c r="B295" s="177"/>
      <c r="C295" s="11"/>
      <c r="D295" s="11"/>
      <c r="G295" s="99"/>
      <c r="H295" s="67"/>
    </row>
    <row r="296" spans="1:8" s="12" customFormat="1" x14ac:dyDescent="0.25">
      <c r="A296" s="177"/>
      <c r="B296" s="177"/>
      <c r="C296" s="11"/>
      <c r="D296" s="11"/>
      <c r="G296" s="99"/>
      <c r="H296" s="67"/>
    </row>
    <row r="297" spans="1:8" s="12" customFormat="1" x14ac:dyDescent="0.25">
      <c r="A297" s="177"/>
      <c r="B297" s="177"/>
      <c r="C297" s="11"/>
      <c r="D297" s="11"/>
      <c r="G297" s="99"/>
      <c r="H297" s="67"/>
    </row>
    <row r="298" spans="1:8" s="12" customFormat="1" x14ac:dyDescent="0.25">
      <c r="A298" s="177"/>
      <c r="B298" s="177"/>
      <c r="C298" s="11"/>
      <c r="D298" s="11"/>
      <c r="G298" s="99"/>
      <c r="H298" s="67"/>
    </row>
    <row r="299" spans="1:8" s="12" customFormat="1" x14ac:dyDescent="0.25">
      <c r="A299" s="177"/>
      <c r="B299" s="177"/>
      <c r="C299" s="11"/>
      <c r="D299" s="11"/>
      <c r="G299" s="99"/>
      <c r="H299" s="67"/>
    </row>
    <row r="300" spans="1:8" s="12" customFormat="1" x14ac:dyDescent="0.25">
      <c r="A300" s="177"/>
      <c r="B300" s="177"/>
      <c r="C300" s="11"/>
      <c r="D300" s="11"/>
      <c r="G300" s="99"/>
      <c r="H300" s="67"/>
    </row>
    <row r="301" spans="1:8" s="12" customFormat="1" x14ac:dyDescent="0.25">
      <c r="A301" s="177"/>
      <c r="B301" s="177"/>
      <c r="C301" s="11"/>
      <c r="D301" s="11"/>
      <c r="G301" s="99"/>
      <c r="H301" s="67"/>
    </row>
    <row r="302" spans="1:8" s="12" customFormat="1" x14ac:dyDescent="0.25">
      <c r="A302" s="177"/>
      <c r="B302" s="177"/>
      <c r="C302" s="11"/>
      <c r="D302" s="11"/>
      <c r="G302" s="99"/>
      <c r="H302" s="67"/>
    </row>
    <row r="303" spans="1:8" s="12" customFormat="1" x14ac:dyDescent="0.25">
      <c r="A303" s="177"/>
      <c r="B303" s="177"/>
      <c r="C303" s="11"/>
      <c r="D303" s="11"/>
      <c r="G303" s="99"/>
      <c r="H303" s="67"/>
    </row>
    <row r="304" spans="1:8" s="12" customFormat="1" x14ac:dyDescent="0.25">
      <c r="A304" s="177"/>
      <c r="B304" s="177"/>
      <c r="C304" s="11"/>
      <c r="D304" s="11"/>
      <c r="G304" s="99"/>
      <c r="H304" s="67"/>
    </row>
    <row r="305" spans="1:8" s="12" customFormat="1" x14ac:dyDescent="0.25">
      <c r="A305" s="177"/>
      <c r="B305" s="177"/>
      <c r="C305" s="11"/>
      <c r="D305" s="11"/>
      <c r="G305" s="99"/>
      <c r="H305" s="67"/>
    </row>
    <row r="306" spans="1:8" s="12" customFormat="1" x14ac:dyDescent="0.25">
      <c r="A306" s="177"/>
      <c r="B306" s="177"/>
      <c r="C306" s="11"/>
      <c r="D306" s="11"/>
      <c r="G306" s="99"/>
      <c r="H306" s="67"/>
    </row>
    <row r="307" spans="1:8" s="12" customFormat="1" x14ac:dyDescent="0.25">
      <c r="A307" s="177"/>
      <c r="B307" s="177"/>
      <c r="C307" s="11"/>
      <c r="D307" s="11"/>
      <c r="G307" s="99"/>
      <c r="H307" s="67"/>
    </row>
    <row r="308" spans="1:8" s="12" customFormat="1" x14ac:dyDescent="0.25">
      <c r="A308" s="177"/>
      <c r="B308" s="177"/>
      <c r="C308" s="11"/>
      <c r="D308" s="11"/>
      <c r="G308" s="99"/>
      <c r="H308" s="67"/>
    </row>
    <row r="309" spans="1:8" s="12" customFormat="1" x14ac:dyDescent="0.25">
      <c r="A309" s="177"/>
      <c r="B309" s="177"/>
      <c r="C309" s="11"/>
      <c r="D309" s="11"/>
      <c r="G309" s="99"/>
      <c r="H309" s="67"/>
    </row>
    <row r="310" spans="1:8" s="12" customFormat="1" x14ac:dyDescent="0.25">
      <c r="A310" s="177"/>
      <c r="B310" s="177"/>
      <c r="C310" s="11"/>
      <c r="D310" s="11"/>
      <c r="G310" s="99"/>
      <c r="H310" s="67"/>
    </row>
    <row r="311" spans="1:8" s="12" customFormat="1" x14ac:dyDescent="0.25">
      <c r="A311" s="177"/>
      <c r="B311" s="177"/>
      <c r="C311" s="11"/>
      <c r="D311" s="11"/>
      <c r="G311" s="99"/>
      <c r="H311" s="67"/>
    </row>
    <row r="312" spans="1:8" s="12" customFormat="1" x14ac:dyDescent="0.25">
      <c r="A312" s="177"/>
      <c r="B312" s="177"/>
      <c r="C312" s="11"/>
      <c r="D312" s="11"/>
      <c r="G312" s="99"/>
      <c r="H312" s="67"/>
    </row>
    <row r="313" spans="1:8" s="12" customFormat="1" x14ac:dyDescent="0.25">
      <c r="A313" s="177"/>
      <c r="B313" s="177"/>
      <c r="C313" s="11"/>
      <c r="D313" s="11"/>
      <c r="G313" s="99"/>
      <c r="H313" s="67"/>
    </row>
    <row r="314" spans="1:8" s="12" customFormat="1" x14ac:dyDescent="0.25">
      <c r="A314" s="177"/>
      <c r="B314" s="177"/>
      <c r="C314" s="11"/>
      <c r="D314" s="11"/>
      <c r="G314" s="99"/>
      <c r="H314" s="67"/>
    </row>
    <row r="315" spans="1:8" s="12" customFormat="1" x14ac:dyDescent="0.25">
      <c r="A315" s="177"/>
      <c r="B315" s="177"/>
      <c r="C315" s="11"/>
      <c r="D315" s="11"/>
      <c r="G315" s="99"/>
      <c r="H315" s="67"/>
    </row>
    <row r="316" spans="1:8" s="12" customFormat="1" x14ac:dyDescent="0.25">
      <c r="A316" s="177"/>
      <c r="B316" s="177"/>
      <c r="C316" s="11"/>
      <c r="D316" s="11"/>
      <c r="G316" s="99"/>
      <c r="H316" s="67"/>
    </row>
    <row r="317" spans="1:8" s="12" customFormat="1" x14ac:dyDescent="0.25">
      <c r="A317" s="177"/>
      <c r="B317" s="177"/>
      <c r="C317" s="11"/>
      <c r="D317" s="11"/>
      <c r="G317" s="99"/>
      <c r="H317" s="67"/>
    </row>
    <row r="318" spans="1:8" s="12" customFormat="1" x14ac:dyDescent="0.25">
      <c r="A318" s="177"/>
      <c r="B318" s="177"/>
      <c r="C318" s="11"/>
      <c r="D318" s="11"/>
      <c r="G318" s="99"/>
      <c r="H318" s="67"/>
    </row>
    <row r="319" spans="1:8" s="12" customFormat="1" x14ac:dyDescent="0.25">
      <c r="A319" s="177"/>
      <c r="B319" s="177"/>
      <c r="C319" s="11"/>
      <c r="D319" s="11"/>
      <c r="G319" s="99"/>
      <c r="H319" s="67"/>
    </row>
    <row r="320" spans="1:8" s="12" customFormat="1" x14ac:dyDescent="0.25">
      <c r="A320" s="177"/>
      <c r="B320" s="177"/>
      <c r="C320" s="11"/>
      <c r="D320" s="11"/>
      <c r="G320" s="99"/>
      <c r="H320" s="67"/>
    </row>
    <row r="321" spans="1:8" s="12" customFormat="1" x14ac:dyDescent="0.25">
      <c r="A321" s="177"/>
      <c r="B321" s="177"/>
      <c r="C321" s="11"/>
      <c r="D321" s="11"/>
      <c r="G321" s="99"/>
      <c r="H321" s="67"/>
    </row>
    <row r="322" spans="1:8" s="12" customFormat="1" x14ac:dyDescent="0.25">
      <c r="A322" s="177"/>
      <c r="B322" s="177"/>
      <c r="C322" s="11"/>
      <c r="D322" s="11"/>
      <c r="G322" s="99"/>
      <c r="H322" s="67"/>
    </row>
    <row r="323" spans="1:8" s="12" customFormat="1" x14ac:dyDescent="0.25">
      <c r="A323" s="177"/>
      <c r="B323" s="177"/>
      <c r="C323" s="11"/>
      <c r="D323" s="11"/>
      <c r="G323" s="99"/>
      <c r="H323" s="67"/>
    </row>
    <row r="324" spans="1:8" s="12" customFormat="1" x14ac:dyDescent="0.25">
      <c r="A324" s="177"/>
      <c r="B324" s="177"/>
      <c r="C324" s="11"/>
      <c r="D324" s="11"/>
      <c r="G324" s="99"/>
      <c r="H324" s="67"/>
    </row>
    <row r="325" spans="1:8" s="12" customFormat="1" x14ac:dyDescent="0.25">
      <c r="A325" s="177"/>
      <c r="B325" s="177"/>
      <c r="C325" s="11"/>
      <c r="D325" s="11"/>
      <c r="G325" s="99"/>
      <c r="H325" s="67"/>
    </row>
    <row r="326" spans="1:8" s="12" customFormat="1" x14ac:dyDescent="0.25">
      <c r="A326" s="177"/>
      <c r="B326" s="177"/>
      <c r="C326" s="11"/>
      <c r="D326" s="11"/>
      <c r="G326" s="99"/>
      <c r="H326" s="67"/>
    </row>
    <row r="327" spans="1:8" s="12" customFormat="1" x14ac:dyDescent="0.25">
      <c r="A327" s="177"/>
      <c r="B327" s="177"/>
      <c r="C327" s="11"/>
      <c r="D327" s="11"/>
      <c r="G327" s="99"/>
      <c r="H327" s="67"/>
    </row>
    <row r="328" spans="1:8" s="12" customFormat="1" x14ac:dyDescent="0.25">
      <c r="A328" s="177"/>
      <c r="B328" s="177"/>
      <c r="C328" s="11"/>
      <c r="D328" s="11"/>
      <c r="G328" s="99"/>
      <c r="H328" s="67"/>
    </row>
    <row r="329" spans="1:8" s="12" customFormat="1" x14ac:dyDescent="0.25">
      <c r="A329" s="177"/>
      <c r="B329" s="177"/>
      <c r="C329" s="11"/>
      <c r="D329" s="11"/>
      <c r="G329" s="99"/>
      <c r="H329" s="67"/>
    </row>
    <row r="330" spans="1:8" s="12" customFormat="1" x14ac:dyDescent="0.25">
      <c r="A330" s="177"/>
      <c r="B330" s="177"/>
      <c r="C330" s="11"/>
      <c r="D330" s="11"/>
      <c r="G330" s="99"/>
      <c r="H330" s="67"/>
    </row>
    <row r="331" spans="1:8" s="12" customFormat="1" x14ac:dyDescent="0.25">
      <c r="A331" s="177"/>
      <c r="B331" s="177"/>
      <c r="C331" s="11"/>
      <c r="D331" s="11"/>
      <c r="G331" s="99"/>
      <c r="H331" s="67"/>
    </row>
    <row r="332" spans="1:8" s="12" customFormat="1" x14ac:dyDescent="0.25">
      <c r="A332" s="177"/>
      <c r="B332" s="177"/>
      <c r="C332" s="11"/>
      <c r="D332" s="11"/>
      <c r="G332" s="99"/>
      <c r="H332" s="67"/>
    </row>
    <row r="333" spans="1:8" s="12" customFormat="1" x14ac:dyDescent="0.25">
      <c r="A333" s="177"/>
      <c r="B333" s="177"/>
      <c r="C333" s="11"/>
      <c r="D333" s="11"/>
      <c r="G333" s="99"/>
      <c r="H333" s="67"/>
    </row>
    <row r="334" spans="1:8" s="12" customFormat="1" x14ac:dyDescent="0.25">
      <c r="A334" s="177"/>
      <c r="B334" s="177"/>
      <c r="C334" s="11"/>
      <c r="D334" s="11"/>
      <c r="G334" s="99"/>
      <c r="H334" s="67"/>
    </row>
    <row r="335" spans="1:8" s="12" customFormat="1" x14ac:dyDescent="0.25">
      <c r="A335" s="177"/>
      <c r="B335" s="177"/>
      <c r="C335" s="11"/>
      <c r="D335" s="11"/>
      <c r="G335" s="99"/>
      <c r="H335" s="67"/>
    </row>
    <row r="336" spans="1:8" s="12" customFormat="1" x14ac:dyDescent="0.25">
      <c r="A336" s="177"/>
      <c r="B336" s="177"/>
      <c r="C336" s="11"/>
      <c r="D336" s="11"/>
      <c r="G336" s="99"/>
      <c r="H336" s="67"/>
    </row>
    <row r="337" spans="1:8" s="12" customFormat="1" x14ac:dyDescent="0.25">
      <c r="A337" s="177"/>
      <c r="B337" s="177"/>
      <c r="C337" s="11"/>
      <c r="D337" s="11"/>
      <c r="G337" s="99"/>
      <c r="H337" s="67"/>
    </row>
    <row r="338" spans="1:8" s="12" customFormat="1" x14ac:dyDescent="0.25">
      <c r="A338" s="177"/>
      <c r="B338" s="177"/>
      <c r="C338" s="11"/>
      <c r="D338" s="11"/>
      <c r="G338" s="99"/>
      <c r="H338" s="67"/>
    </row>
    <row r="339" spans="1:8" s="12" customFormat="1" x14ac:dyDescent="0.25">
      <c r="A339" s="177"/>
      <c r="B339" s="177"/>
      <c r="C339" s="11"/>
      <c r="D339" s="11"/>
      <c r="G339" s="99"/>
      <c r="H339" s="67"/>
    </row>
    <row r="340" spans="1:8" s="12" customFormat="1" x14ac:dyDescent="0.25">
      <c r="A340" s="177"/>
      <c r="B340" s="177"/>
      <c r="C340" s="11"/>
      <c r="D340" s="11"/>
      <c r="G340" s="99"/>
      <c r="H340" s="67"/>
    </row>
    <row r="341" spans="1:8" s="12" customFormat="1" x14ac:dyDescent="0.25">
      <c r="A341" s="177"/>
      <c r="B341" s="177"/>
      <c r="C341" s="11"/>
      <c r="D341" s="11"/>
      <c r="G341" s="99"/>
      <c r="H341" s="67"/>
    </row>
    <row r="342" spans="1:8" s="12" customFormat="1" x14ac:dyDescent="0.25">
      <c r="A342" s="177"/>
      <c r="B342" s="177"/>
      <c r="C342" s="11"/>
      <c r="D342" s="11"/>
      <c r="G342" s="99"/>
      <c r="H342" s="67"/>
    </row>
    <row r="343" spans="1:8" s="12" customFormat="1" x14ac:dyDescent="0.25">
      <c r="A343" s="177"/>
      <c r="B343" s="177"/>
      <c r="C343" s="11"/>
      <c r="D343" s="11"/>
      <c r="G343" s="99"/>
      <c r="H343" s="67"/>
    </row>
    <row r="344" spans="1:8" s="12" customFormat="1" x14ac:dyDescent="0.25">
      <c r="A344" s="177"/>
      <c r="B344" s="177"/>
      <c r="C344" s="11"/>
      <c r="D344" s="11"/>
      <c r="G344" s="99"/>
      <c r="H344" s="67"/>
    </row>
    <row r="345" spans="1:8" s="12" customFormat="1" x14ac:dyDescent="0.25">
      <c r="A345" s="177"/>
      <c r="B345" s="177"/>
      <c r="C345" s="11"/>
      <c r="D345" s="11"/>
      <c r="G345" s="99"/>
      <c r="H345" s="67"/>
    </row>
    <row r="346" spans="1:8" s="12" customFormat="1" x14ac:dyDescent="0.25">
      <c r="A346" s="177"/>
      <c r="B346" s="177"/>
      <c r="C346" s="11"/>
      <c r="D346" s="11"/>
      <c r="G346" s="99"/>
      <c r="H346" s="67"/>
    </row>
    <row r="347" spans="1:8" s="12" customFormat="1" x14ac:dyDescent="0.25">
      <c r="A347" s="177"/>
      <c r="B347" s="177"/>
      <c r="C347" s="11"/>
      <c r="D347" s="11"/>
      <c r="G347" s="99"/>
      <c r="H347" s="67"/>
    </row>
    <row r="348" spans="1:8" s="12" customFormat="1" x14ac:dyDescent="0.25">
      <c r="A348" s="177"/>
      <c r="B348" s="177"/>
      <c r="C348" s="11"/>
      <c r="D348" s="11"/>
      <c r="G348" s="99"/>
      <c r="H348" s="67"/>
    </row>
    <row r="349" spans="1:8" s="12" customFormat="1" x14ac:dyDescent="0.25">
      <c r="A349" s="177"/>
      <c r="B349" s="177"/>
      <c r="C349" s="11"/>
      <c r="D349" s="11"/>
      <c r="G349" s="99"/>
      <c r="H349" s="67"/>
    </row>
    <row r="350" spans="1:8" s="12" customFormat="1" x14ac:dyDescent="0.25">
      <c r="A350" s="177"/>
      <c r="B350" s="177"/>
      <c r="C350" s="11"/>
      <c r="D350" s="11"/>
      <c r="G350" s="99"/>
      <c r="H350" s="67"/>
    </row>
  </sheetData>
  <mergeCells count="5">
    <mergeCell ref="E4:H4"/>
    <mergeCell ref="C5:D5"/>
    <mergeCell ref="C13:D13"/>
    <mergeCell ref="A43:G43"/>
    <mergeCell ref="F3:H3"/>
  </mergeCells>
  <pageMargins left="0.55118110236220474" right="0.19685039370078741" top="0.39370078740157483" bottom="0.74803149606299213" header="0.51181102362204722" footer="0.31496062992125984"/>
  <pageSetup paperSize="9" scale="80" firstPageNumber="38" orientation="portrait" useFirstPageNumber="1" r:id="rId1"/>
  <headerFooter>
    <oddFooter>&amp;CC.&amp;P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55"/>
  <sheetViews>
    <sheetView view="pageBreakPreview" topLeftCell="B1" zoomScaleNormal="100" zoomScaleSheetLayoutView="100" workbookViewId="0">
      <selection activeCell="L35" sqref="L35"/>
    </sheetView>
  </sheetViews>
  <sheetFormatPr defaultColWidth="9.109375" defaultRowHeight="13.2" x14ac:dyDescent="0.25"/>
  <cols>
    <col min="1" max="1" width="7.5546875" style="177" customWidth="1"/>
    <col min="2" max="2" width="4" style="177" customWidth="1"/>
    <col min="3" max="3" width="3.109375" style="11" customWidth="1"/>
    <col min="4" max="4" width="50.33203125" style="11" customWidth="1"/>
    <col min="5" max="5" width="9" style="12" customWidth="1"/>
    <col min="6" max="6" width="10.88671875" style="12" customWidth="1"/>
    <col min="7" max="7" width="10.109375" style="12" customWidth="1"/>
    <col min="8" max="8" width="14.5546875" style="67" customWidth="1"/>
    <col min="9" max="16384" width="9.109375" style="174"/>
  </cols>
  <sheetData>
    <row r="1" spans="1:8" x14ac:dyDescent="0.25">
      <c r="A1" s="10" t="str">
        <f>+'1200'!A1</f>
        <v>BLOUBERG LOCAL MUNICIPALITY</v>
      </c>
      <c r="B1" s="10"/>
    </row>
    <row r="2" spans="1:8" x14ac:dyDescent="0.25">
      <c r="A2" s="10" t="str">
        <f>+'1200'!A2</f>
        <v>PROJECT NO. BM06/22/23</v>
      </c>
      <c r="B2" s="10"/>
      <c r="F2" s="546"/>
      <c r="G2" s="546"/>
      <c r="H2" s="546"/>
    </row>
    <row r="3" spans="1:8" x14ac:dyDescent="0.25">
      <c r="A3" s="10" t="str">
        <f>+'1200'!A3</f>
        <v xml:space="preserve">CONSTRUCTION OF DANTZIG CRECHE </v>
      </c>
      <c r="B3" s="10"/>
    </row>
    <row r="5" spans="1:8" s="175" customFormat="1" ht="20.100000000000001" customHeight="1" x14ac:dyDescent="0.3">
      <c r="A5" s="255" t="s">
        <v>3</v>
      </c>
      <c r="B5" s="255" t="s">
        <v>246</v>
      </c>
      <c r="C5" s="536" t="s">
        <v>4</v>
      </c>
      <c r="D5" s="541"/>
      <c r="E5" s="255" t="s">
        <v>5</v>
      </c>
      <c r="F5" s="255" t="s">
        <v>6</v>
      </c>
      <c r="G5" s="255" t="s">
        <v>7</v>
      </c>
      <c r="H5" s="255" t="s">
        <v>8</v>
      </c>
    </row>
    <row r="6" spans="1:8" x14ac:dyDescent="0.25">
      <c r="A6" s="96"/>
      <c r="B6" s="96"/>
      <c r="C6" s="61"/>
      <c r="D6" s="169"/>
      <c r="E6" s="60"/>
      <c r="F6" s="60"/>
      <c r="G6" s="60"/>
      <c r="H6" s="252"/>
    </row>
    <row r="7" spans="1:8" ht="27" customHeight="1" x14ac:dyDescent="0.25">
      <c r="A7" s="38">
        <v>1300</v>
      </c>
      <c r="B7" s="333"/>
      <c r="C7" s="539" t="s">
        <v>185</v>
      </c>
      <c r="D7" s="540"/>
      <c r="E7" s="2"/>
      <c r="F7" s="39"/>
      <c r="G7" s="41"/>
      <c r="H7" s="106"/>
    </row>
    <row r="8" spans="1:8" x14ac:dyDescent="0.25">
      <c r="A8" s="40"/>
      <c r="B8" s="33"/>
      <c r="C8" s="329"/>
      <c r="D8" s="68"/>
      <c r="E8" s="2"/>
      <c r="F8" s="39"/>
      <c r="G8" s="41"/>
      <c r="H8" s="106"/>
    </row>
    <row r="9" spans="1:8" x14ac:dyDescent="0.25">
      <c r="A9" s="76" t="s">
        <v>186</v>
      </c>
      <c r="B9" s="69"/>
      <c r="C9" s="68" t="s">
        <v>187</v>
      </c>
      <c r="D9" s="68"/>
      <c r="E9" s="2"/>
      <c r="F9" s="39"/>
      <c r="G9" s="41"/>
      <c r="H9" s="106"/>
    </row>
    <row r="10" spans="1:8" x14ac:dyDescent="0.25">
      <c r="A10" s="76"/>
      <c r="B10" s="69"/>
      <c r="C10" s="68"/>
      <c r="D10" s="68"/>
      <c r="E10" s="2"/>
      <c r="F10" s="39"/>
      <c r="G10" s="41"/>
      <c r="H10" s="106"/>
    </row>
    <row r="11" spans="1:8" s="5" customFormat="1" x14ac:dyDescent="0.25">
      <c r="A11" s="76"/>
      <c r="B11" s="69"/>
      <c r="C11" s="68" t="s">
        <v>129</v>
      </c>
      <c r="D11" s="73" t="s">
        <v>188</v>
      </c>
      <c r="E11" s="41" t="s">
        <v>149</v>
      </c>
      <c r="F11" s="41">
        <v>1</v>
      </c>
      <c r="G11" s="165"/>
      <c r="H11" s="173" t="str">
        <f t="shared" ref="H11:H33" si="0">IF(G11="","",F11*G11)</f>
        <v/>
      </c>
    </row>
    <row r="12" spans="1:8" s="5" customFormat="1" x14ac:dyDescent="0.25">
      <c r="A12" s="76"/>
      <c r="B12" s="69"/>
      <c r="C12" s="68"/>
      <c r="D12" s="68"/>
      <c r="E12" s="2"/>
      <c r="F12" s="39"/>
      <c r="G12" s="75"/>
      <c r="H12" s="173" t="str">
        <f t="shared" si="0"/>
        <v/>
      </c>
    </row>
    <row r="13" spans="1:8" s="5" customFormat="1" ht="16.5" customHeight="1" x14ac:dyDescent="0.25">
      <c r="A13" s="77"/>
      <c r="B13" s="71"/>
      <c r="C13" s="68" t="s">
        <v>170</v>
      </c>
      <c r="D13" s="68" t="s">
        <v>189</v>
      </c>
      <c r="E13" s="42" t="s">
        <v>190</v>
      </c>
      <c r="F13" s="43">
        <v>4</v>
      </c>
      <c r="G13" s="116"/>
      <c r="H13" s="173" t="str">
        <f t="shared" si="0"/>
        <v/>
      </c>
    </row>
    <row r="14" spans="1:8" s="5" customFormat="1" ht="15" customHeight="1" x14ac:dyDescent="0.25">
      <c r="A14" s="77"/>
      <c r="B14" s="71"/>
      <c r="C14" s="68"/>
      <c r="D14" s="68"/>
      <c r="E14" s="34"/>
      <c r="F14" s="42"/>
      <c r="G14" s="116"/>
      <c r="H14" s="173" t="str">
        <f t="shared" si="0"/>
        <v/>
      </c>
    </row>
    <row r="15" spans="1:8" s="5" customFormat="1" x14ac:dyDescent="0.25">
      <c r="A15" s="76"/>
      <c r="B15" s="69"/>
      <c r="C15" s="330" t="s">
        <v>191</v>
      </c>
      <c r="D15" s="68"/>
      <c r="E15" s="2"/>
      <c r="F15" s="39"/>
      <c r="G15" s="75"/>
      <c r="H15" s="173" t="str">
        <f t="shared" si="0"/>
        <v/>
      </c>
    </row>
    <row r="16" spans="1:8" s="5" customFormat="1" ht="40.5" customHeight="1" x14ac:dyDescent="0.25">
      <c r="A16" s="76"/>
      <c r="B16" s="69"/>
      <c r="C16" s="542" t="s">
        <v>192</v>
      </c>
      <c r="D16" s="543"/>
      <c r="E16" s="2"/>
      <c r="F16" s="39"/>
      <c r="G16" s="75"/>
      <c r="H16" s="173" t="str">
        <f t="shared" si="0"/>
        <v/>
      </c>
    </row>
    <row r="17" spans="1:8" s="5" customFormat="1" ht="17.25" customHeight="1" x14ac:dyDescent="0.25">
      <c r="A17" s="76"/>
      <c r="B17" s="69"/>
      <c r="C17" s="68"/>
      <c r="D17" s="68"/>
      <c r="E17" s="2"/>
      <c r="F17" s="39"/>
      <c r="G17" s="75"/>
      <c r="H17" s="173" t="str">
        <f t="shared" si="0"/>
        <v/>
      </c>
    </row>
    <row r="18" spans="1:8" s="5" customFormat="1" x14ac:dyDescent="0.25">
      <c r="A18" s="314" t="s">
        <v>249</v>
      </c>
      <c r="B18" s="315"/>
      <c r="C18" s="331" t="s">
        <v>250</v>
      </c>
      <c r="D18" s="320"/>
      <c r="E18" s="316"/>
      <c r="F18" s="39"/>
      <c r="G18" s="75"/>
      <c r="H18" s="173" t="str">
        <f t="shared" si="0"/>
        <v/>
      </c>
    </row>
    <row r="19" spans="1:8" s="5" customFormat="1" x14ac:dyDescent="0.25">
      <c r="A19" s="314"/>
      <c r="B19" s="315"/>
      <c r="C19" s="331"/>
      <c r="D19" s="320"/>
      <c r="E19" s="316"/>
      <c r="F19" s="39"/>
      <c r="G19" s="75"/>
      <c r="H19" s="173" t="str">
        <f t="shared" si="0"/>
        <v/>
      </c>
    </row>
    <row r="20" spans="1:8" s="5" customFormat="1" x14ac:dyDescent="0.25">
      <c r="A20" s="314" t="s">
        <v>129</v>
      </c>
      <c r="B20" s="315"/>
      <c r="C20" s="331" t="s">
        <v>251</v>
      </c>
      <c r="D20" s="320"/>
      <c r="E20" s="320" t="s">
        <v>252</v>
      </c>
      <c r="F20" s="322">
        <v>1</v>
      </c>
      <c r="G20" s="37"/>
      <c r="H20" s="173" t="str">
        <f t="shared" si="0"/>
        <v/>
      </c>
    </row>
    <row r="21" spans="1:8" s="5" customFormat="1" x14ac:dyDescent="0.25">
      <c r="A21" s="314"/>
      <c r="B21" s="315"/>
      <c r="C21" s="331"/>
      <c r="D21" s="320"/>
      <c r="E21" s="320"/>
      <c r="F21" s="322"/>
      <c r="G21" s="41"/>
      <c r="H21" s="173" t="str">
        <f t="shared" si="0"/>
        <v/>
      </c>
    </row>
    <row r="22" spans="1:8" s="5" customFormat="1" x14ac:dyDescent="0.25">
      <c r="A22" s="314" t="s">
        <v>156</v>
      </c>
      <c r="B22" s="315"/>
      <c r="C22" s="331" t="s">
        <v>253</v>
      </c>
      <c r="D22" s="320"/>
      <c r="E22" s="320"/>
      <c r="F22" s="322"/>
      <c r="G22" s="37"/>
      <c r="H22" s="173" t="str">
        <f t="shared" si="0"/>
        <v/>
      </c>
    </row>
    <row r="23" spans="1:8" s="5" customFormat="1" x14ac:dyDescent="0.25">
      <c r="A23" s="314"/>
      <c r="B23" s="315"/>
      <c r="C23" s="331" t="s">
        <v>254</v>
      </c>
      <c r="D23" s="320"/>
      <c r="E23" s="320" t="s">
        <v>252</v>
      </c>
      <c r="F23" s="322">
        <v>1</v>
      </c>
      <c r="G23" s="101"/>
      <c r="H23" s="173" t="str">
        <f t="shared" si="0"/>
        <v/>
      </c>
    </row>
    <row r="24" spans="1:8" s="5" customFormat="1" x14ac:dyDescent="0.25">
      <c r="A24" s="314"/>
      <c r="B24" s="315"/>
      <c r="C24" s="331"/>
      <c r="D24" s="320"/>
      <c r="E24" s="320"/>
      <c r="F24" s="322"/>
      <c r="G24" s="107"/>
      <c r="H24" s="173" t="str">
        <f t="shared" si="0"/>
        <v/>
      </c>
    </row>
    <row r="25" spans="1:8" s="5" customFormat="1" x14ac:dyDescent="0.25">
      <c r="A25" s="314" t="s">
        <v>170</v>
      </c>
      <c r="B25" s="315" t="s">
        <v>255</v>
      </c>
      <c r="C25" s="331" t="s">
        <v>256</v>
      </c>
      <c r="D25" s="320"/>
      <c r="E25" s="320" t="s">
        <v>252</v>
      </c>
      <c r="F25" s="322">
        <v>1</v>
      </c>
      <c r="G25" s="103"/>
      <c r="H25" s="173" t="str">
        <f t="shared" si="0"/>
        <v/>
      </c>
    </row>
    <row r="26" spans="1:8" s="5" customFormat="1" ht="15" customHeight="1" x14ac:dyDescent="0.25">
      <c r="A26" s="314"/>
      <c r="B26" s="315"/>
      <c r="C26" s="331"/>
      <c r="D26" s="320"/>
      <c r="E26" s="320"/>
      <c r="F26" s="322"/>
      <c r="G26" s="108"/>
      <c r="H26" s="173" t="str">
        <f t="shared" si="0"/>
        <v/>
      </c>
    </row>
    <row r="27" spans="1:8" s="5" customFormat="1" ht="11.25" customHeight="1" x14ac:dyDescent="0.25">
      <c r="A27" s="314" t="s">
        <v>257</v>
      </c>
      <c r="B27" s="315" t="s">
        <v>255</v>
      </c>
      <c r="C27" s="331" t="s">
        <v>258</v>
      </c>
      <c r="D27" s="320"/>
      <c r="E27" s="320"/>
      <c r="F27" s="322"/>
      <c r="G27" s="108"/>
      <c r="H27" s="173" t="str">
        <f t="shared" si="0"/>
        <v/>
      </c>
    </row>
    <row r="28" spans="1:8" s="5" customFormat="1" ht="16.5" customHeight="1" x14ac:dyDescent="0.25">
      <c r="A28" s="314"/>
      <c r="B28" s="315"/>
      <c r="C28" s="331" t="s">
        <v>259</v>
      </c>
      <c r="D28" s="320"/>
      <c r="E28" s="320"/>
      <c r="F28" s="322"/>
      <c r="G28" s="108"/>
      <c r="H28" s="173" t="str">
        <f t="shared" si="0"/>
        <v/>
      </c>
    </row>
    <row r="29" spans="1:8" s="5" customFormat="1" x14ac:dyDescent="0.25">
      <c r="A29" s="314"/>
      <c r="B29" s="315"/>
      <c r="C29" s="331" t="s">
        <v>260</v>
      </c>
      <c r="D29" s="320"/>
      <c r="E29" s="320"/>
      <c r="F29" s="322"/>
      <c r="G29" s="111"/>
      <c r="H29" s="173" t="str">
        <f t="shared" si="0"/>
        <v/>
      </c>
    </row>
    <row r="30" spans="1:8" s="5" customFormat="1" ht="15.75" customHeight="1" x14ac:dyDescent="0.25">
      <c r="A30" s="314"/>
      <c r="B30" s="315"/>
      <c r="C30" s="331" t="s">
        <v>261</v>
      </c>
      <c r="D30" s="320"/>
      <c r="E30" s="320" t="s">
        <v>190</v>
      </c>
      <c r="F30" s="322">
        <v>4</v>
      </c>
      <c r="G30" s="108"/>
      <c r="H30" s="173" t="str">
        <f t="shared" si="0"/>
        <v/>
      </c>
    </row>
    <row r="31" spans="1:8" s="5" customFormat="1" ht="15.75" customHeight="1" x14ac:dyDescent="0.25">
      <c r="A31" s="317"/>
      <c r="B31" s="318"/>
      <c r="C31" s="332"/>
      <c r="D31" s="321"/>
      <c r="E31" s="319"/>
      <c r="F31" s="157"/>
      <c r="G31" s="152"/>
      <c r="H31" s="173" t="str">
        <f t="shared" si="0"/>
        <v/>
      </c>
    </row>
    <row r="32" spans="1:8" s="5" customFormat="1" ht="15.75" customHeight="1" x14ac:dyDescent="0.25">
      <c r="A32" s="317" t="s">
        <v>358</v>
      </c>
      <c r="B32" s="18"/>
      <c r="C32" s="72" t="s">
        <v>359</v>
      </c>
      <c r="D32" s="72"/>
      <c r="E32" s="34"/>
      <c r="F32" s="515"/>
      <c r="G32" s="105"/>
      <c r="H32" s="496" t="str">
        <f t="shared" si="0"/>
        <v/>
      </c>
    </row>
    <row r="33" spans="1:8" s="5" customFormat="1" ht="15.75" customHeight="1" x14ac:dyDescent="0.25">
      <c r="A33" s="18"/>
      <c r="B33" s="18"/>
      <c r="C33" s="516" t="s">
        <v>360</v>
      </c>
      <c r="D33" s="517" t="s">
        <v>361</v>
      </c>
      <c r="E33" s="34" t="s">
        <v>165</v>
      </c>
      <c r="F33" s="515">
        <v>20</v>
      </c>
      <c r="G33" s="105"/>
      <c r="H33" s="496" t="str">
        <f t="shared" si="0"/>
        <v/>
      </c>
    </row>
    <row r="34" spans="1:8" s="5" customFormat="1" ht="15.75" customHeight="1" x14ac:dyDescent="0.25">
      <c r="A34" s="155"/>
      <c r="B34" s="18"/>
      <c r="C34" s="72"/>
      <c r="D34" s="72"/>
      <c r="E34" s="156"/>
      <c r="F34" s="157"/>
      <c r="G34" s="152"/>
      <c r="H34" s="158"/>
    </row>
    <row r="35" spans="1:8" s="5" customFormat="1" ht="15.75" customHeight="1" x14ac:dyDescent="0.25">
      <c r="A35" s="155"/>
      <c r="B35" s="18"/>
      <c r="C35" s="72"/>
      <c r="D35" s="72"/>
      <c r="E35" s="156"/>
      <c r="F35" s="157"/>
      <c r="G35" s="152"/>
      <c r="H35" s="158"/>
    </row>
    <row r="36" spans="1:8" s="5" customFormat="1" ht="15.75" customHeight="1" x14ac:dyDescent="0.25">
      <c r="A36" s="155"/>
      <c r="B36" s="18"/>
      <c r="C36" s="72"/>
      <c r="D36" s="72"/>
      <c r="E36" s="156"/>
      <c r="F36" s="157"/>
      <c r="G36" s="152"/>
      <c r="H36" s="158"/>
    </row>
    <row r="37" spans="1:8" s="5" customFormat="1" ht="15.75" customHeight="1" x14ac:dyDescent="0.25">
      <c r="A37" s="155"/>
      <c r="B37" s="18"/>
      <c r="C37" s="72"/>
      <c r="D37" s="72"/>
      <c r="E37" s="156"/>
      <c r="F37" s="157"/>
      <c r="G37" s="152"/>
      <c r="H37" s="158"/>
    </row>
    <row r="38" spans="1:8" s="5" customFormat="1" ht="15.75" customHeight="1" x14ac:dyDescent="0.25">
      <c r="A38" s="155"/>
      <c r="B38" s="18"/>
      <c r="C38" s="72"/>
      <c r="D38" s="72"/>
      <c r="E38" s="156"/>
      <c r="F38" s="157"/>
      <c r="G38" s="152"/>
      <c r="H38" s="158"/>
    </row>
    <row r="39" spans="1:8" s="5" customFormat="1" ht="15.75" customHeight="1" x14ac:dyDescent="0.25">
      <c r="A39" s="155"/>
      <c r="B39" s="18"/>
      <c r="C39" s="72"/>
      <c r="D39" s="72"/>
      <c r="E39" s="156"/>
      <c r="F39" s="157"/>
      <c r="G39" s="152"/>
      <c r="H39" s="158"/>
    </row>
    <row r="40" spans="1:8" s="5" customFormat="1" ht="15.75" customHeight="1" x14ac:dyDescent="0.25">
      <c r="A40" s="155"/>
      <c r="B40" s="18"/>
      <c r="C40" s="72"/>
      <c r="D40" s="72"/>
      <c r="E40" s="156"/>
      <c r="F40" s="157"/>
      <c r="G40" s="152"/>
      <c r="H40" s="158"/>
    </row>
    <row r="41" spans="1:8" s="5" customFormat="1" ht="15.75" customHeight="1" x14ac:dyDescent="0.25">
      <c r="A41" s="155"/>
      <c r="B41" s="18"/>
      <c r="C41" s="72"/>
      <c r="D41" s="72"/>
      <c r="E41" s="156"/>
      <c r="F41" s="157"/>
      <c r="G41" s="152"/>
      <c r="H41" s="158"/>
    </row>
    <row r="42" spans="1:8" s="5" customFormat="1" ht="15.75" customHeight="1" x14ac:dyDescent="0.25">
      <c r="A42" s="155"/>
      <c r="B42" s="18"/>
      <c r="C42" s="72"/>
      <c r="D42" s="72"/>
      <c r="E42" s="156"/>
      <c r="F42" s="157"/>
      <c r="G42" s="152"/>
      <c r="H42" s="158"/>
    </row>
    <row r="43" spans="1:8" s="5" customFormat="1" ht="15.75" customHeight="1" x14ac:dyDescent="0.25">
      <c r="A43" s="155"/>
      <c r="B43" s="18"/>
      <c r="C43" s="72"/>
      <c r="D43" s="72"/>
      <c r="E43" s="156"/>
      <c r="F43" s="157"/>
      <c r="G43" s="152"/>
      <c r="H43" s="158"/>
    </row>
    <row r="44" spans="1:8" x14ac:dyDescent="0.25">
      <c r="A44" s="18"/>
      <c r="B44" s="18"/>
      <c r="C44" s="65"/>
      <c r="D44" s="65"/>
      <c r="E44" s="2"/>
      <c r="F44" s="16"/>
      <c r="G44" s="112"/>
      <c r="H44" s="109"/>
    </row>
    <row r="45" spans="1:8" ht="20.100000000000001" customHeight="1" x14ac:dyDescent="0.25">
      <c r="A45" s="531" t="s">
        <v>85</v>
      </c>
      <c r="B45" s="544"/>
      <c r="C45" s="544"/>
      <c r="D45" s="544"/>
      <c r="E45" s="544"/>
      <c r="F45" s="544"/>
      <c r="G45" s="545"/>
      <c r="H45" s="529"/>
    </row>
    <row r="46" spans="1:8" x14ac:dyDescent="0.25">
      <c r="A46" s="174"/>
      <c r="B46" s="174"/>
      <c r="C46" s="174"/>
      <c r="D46" s="174"/>
      <c r="E46" s="99"/>
      <c r="F46" s="99"/>
    </row>
    <row r="47" spans="1:8" x14ac:dyDescent="0.25">
      <c r="A47" s="174"/>
      <c r="B47" s="174"/>
      <c r="C47" s="174"/>
      <c r="D47" s="174"/>
      <c r="E47" s="99"/>
      <c r="F47" s="99"/>
    </row>
    <row r="48" spans="1:8" x14ac:dyDescent="0.25">
      <c r="A48" s="174"/>
      <c r="B48" s="174"/>
      <c r="C48" s="174"/>
      <c r="D48" s="174"/>
      <c r="E48" s="99"/>
      <c r="F48" s="99"/>
    </row>
    <row r="49" spans="1:6" x14ac:dyDescent="0.25">
      <c r="A49" s="174"/>
      <c r="B49" s="174"/>
      <c r="C49" s="174"/>
      <c r="D49" s="174"/>
      <c r="E49" s="99"/>
      <c r="F49" s="99"/>
    </row>
    <row r="50" spans="1:6" x14ac:dyDescent="0.25">
      <c r="A50" s="174"/>
      <c r="B50" s="174"/>
      <c r="C50" s="174"/>
      <c r="D50" s="174"/>
      <c r="E50" s="99"/>
      <c r="F50" s="99"/>
    </row>
    <row r="51" spans="1:6" x14ac:dyDescent="0.25">
      <c r="A51" s="174"/>
      <c r="B51" s="174"/>
      <c r="C51" s="174"/>
      <c r="D51" s="174"/>
      <c r="E51" s="99"/>
      <c r="F51" s="99"/>
    </row>
    <row r="52" spans="1:6" x14ac:dyDescent="0.25">
      <c r="A52" s="174"/>
      <c r="B52" s="174"/>
      <c r="C52" s="174"/>
      <c r="D52" s="174"/>
      <c r="E52" s="99"/>
      <c r="F52" s="99"/>
    </row>
    <row r="53" spans="1:6" x14ac:dyDescent="0.25">
      <c r="A53" s="174"/>
      <c r="B53" s="174"/>
      <c r="C53" s="174"/>
      <c r="D53" s="174"/>
      <c r="E53" s="99"/>
      <c r="F53" s="99"/>
    </row>
    <row r="54" spans="1:6" x14ac:dyDescent="0.25">
      <c r="A54" s="174"/>
      <c r="B54" s="174"/>
      <c r="C54" s="174"/>
      <c r="D54" s="174"/>
      <c r="E54" s="99"/>
      <c r="F54" s="99"/>
    </row>
    <row r="55" spans="1:6" x14ac:dyDescent="0.25">
      <c r="A55" s="174"/>
      <c r="B55" s="174"/>
      <c r="C55" s="174"/>
      <c r="D55" s="174"/>
      <c r="E55" s="99"/>
      <c r="F55" s="99"/>
    </row>
    <row r="56" spans="1:6" x14ac:dyDescent="0.25">
      <c r="A56" s="174"/>
      <c r="B56" s="174"/>
      <c r="C56" s="174"/>
      <c r="D56" s="174"/>
      <c r="E56" s="99"/>
      <c r="F56" s="99"/>
    </row>
    <row r="57" spans="1:6" x14ac:dyDescent="0.25">
      <c r="A57" s="174"/>
      <c r="B57" s="174"/>
      <c r="C57" s="174"/>
      <c r="D57" s="174"/>
      <c r="E57" s="99"/>
      <c r="F57" s="99"/>
    </row>
    <row r="58" spans="1:6" x14ac:dyDescent="0.25">
      <c r="A58" s="174"/>
      <c r="B58" s="174"/>
      <c r="C58" s="174"/>
      <c r="D58" s="174"/>
      <c r="E58" s="99"/>
      <c r="F58" s="99"/>
    </row>
    <row r="59" spans="1:6" x14ac:dyDescent="0.25">
      <c r="A59" s="174"/>
      <c r="B59" s="174"/>
      <c r="C59" s="174"/>
      <c r="D59" s="174"/>
      <c r="E59" s="99"/>
      <c r="F59" s="99"/>
    </row>
    <row r="60" spans="1:6" x14ac:dyDescent="0.25">
      <c r="A60" s="174"/>
      <c r="B60" s="174"/>
      <c r="C60" s="174"/>
      <c r="D60" s="174"/>
      <c r="E60" s="99"/>
      <c r="F60" s="99"/>
    </row>
    <row r="61" spans="1:6" x14ac:dyDescent="0.25">
      <c r="A61" s="174"/>
      <c r="B61" s="174"/>
      <c r="C61" s="174"/>
      <c r="D61" s="174"/>
      <c r="E61" s="99"/>
      <c r="F61" s="99"/>
    </row>
    <row r="62" spans="1:6" x14ac:dyDescent="0.25">
      <c r="A62" s="174"/>
      <c r="B62" s="174"/>
      <c r="C62" s="174"/>
      <c r="D62" s="174"/>
      <c r="E62" s="99"/>
      <c r="F62" s="99"/>
    </row>
    <row r="63" spans="1:6" x14ac:dyDescent="0.25">
      <c r="A63" s="174"/>
      <c r="B63" s="174"/>
      <c r="C63" s="174"/>
      <c r="D63" s="174"/>
      <c r="E63" s="99"/>
      <c r="F63" s="99"/>
    </row>
    <row r="64" spans="1:6" x14ac:dyDescent="0.25">
      <c r="A64" s="174"/>
      <c r="B64" s="174"/>
      <c r="C64" s="174"/>
      <c r="D64" s="174"/>
      <c r="E64" s="99"/>
      <c r="F64" s="99"/>
    </row>
    <row r="65" spans="1:6" x14ac:dyDescent="0.25">
      <c r="A65" s="174"/>
      <c r="B65" s="174"/>
      <c r="C65" s="174"/>
      <c r="D65" s="174"/>
      <c r="E65" s="99"/>
      <c r="F65" s="99"/>
    </row>
    <row r="66" spans="1:6" x14ac:dyDescent="0.25">
      <c r="A66" s="174"/>
      <c r="B66" s="174"/>
      <c r="C66" s="174"/>
      <c r="D66" s="174"/>
      <c r="E66" s="99"/>
      <c r="F66" s="99"/>
    </row>
    <row r="67" spans="1:6" x14ac:dyDescent="0.25">
      <c r="A67" s="174"/>
      <c r="B67" s="174"/>
      <c r="C67" s="174"/>
      <c r="D67" s="174"/>
      <c r="E67" s="99"/>
      <c r="F67" s="99"/>
    </row>
    <row r="68" spans="1:6" x14ac:dyDescent="0.25">
      <c r="A68" s="174"/>
      <c r="B68" s="174"/>
      <c r="C68" s="174"/>
      <c r="D68" s="174"/>
      <c r="E68" s="99"/>
      <c r="F68" s="99"/>
    </row>
    <row r="69" spans="1:6" x14ac:dyDescent="0.25">
      <c r="A69" s="174"/>
      <c r="B69" s="174"/>
      <c r="C69" s="174"/>
      <c r="D69" s="174"/>
      <c r="E69" s="99"/>
      <c r="F69" s="99"/>
    </row>
    <row r="70" spans="1:6" x14ac:dyDescent="0.25">
      <c r="A70" s="174"/>
      <c r="B70" s="174"/>
      <c r="C70" s="174"/>
      <c r="D70" s="174"/>
      <c r="E70" s="99"/>
      <c r="F70" s="99"/>
    </row>
    <row r="71" spans="1:6" x14ac:dyDescent="0.25">
      <c r="A71" s="174"/>
      <c r="B71" s="174"/>
      <c r="C71" s="174"/>
      <c r="D71" s="174"/>
      <c r="E71" s="99"/>
      <c r="F71" s="99"/>
    </row>
    <row r="72" spans="1:6" x14ac:dyDescent="0.25">
      <c r="A72" s="174"/>
      <c r="B72" s="174"/>
      <c r="C72" s="174"/>
      <c r="D72" s="174"/>
      <c r="E72" s="99"/>
      <c r="F72" s="99"/>
    </row>
    <row r="73" spans="1:6" x14ac:dyDescent="0.25">
      <c r="A73" s="174"/>
      <c r="B73" s="174"/>
      <c r="C73" s="174"/>
      <c r="D73" s="174"/>
      <c r="E73" s="99"/>
      <c r="F73" s="99"/>
    </row>
    <row r="74" spans="1:6" x14ac:dyDescent="0.25">
      <c r="A74" s="174"/>
      <c r="B74" s="174"/>
      <c r="C74" s="174"/>
      <c r="D74" s="174"/>
      <c r="E74" s="99"/>
      <c r="F74" s="99"/>
    </row>
    <row r="75" spans="1:6" x14ac:dyDescent="0.25">
      <c r="A75" s="174"/>
      <c r="B75" s="174"/>
      <c r="C75" s="174"/>
      <c r="D75" s="174"/>
      <c r="E75" s="99"/>
      <c r="F75" s="99"/>
    </row>
    <row r="76" spans="1:6" x14ac:dyDescent="0.25">
      <c r="A76" s="174"/>
      <c r="B76" s="174"/>
      <c r="C76" s="174"/>
      <c r="D76" s="174"/>
      <c r="E76" s="99"/>
      <c r="F76" s="99"/>
    </row>
    <row r="77" spans="1:6" x14ac:dyDescent="0.25">
      <c r="A77" s="174"/>
      <c r="B77" s="174"/>
      <c r="C77" s="174"/>
      <c r="D77" s="174"/>
      <c r="E77" s="99"/>
      <c r="F77" s="99"/>
    </row>
    <row r="78" spans="1:6" x14ac:dyDescent="0.25">
      <c r="A78" s="174"/>
      <c r="B78" s="174"/>
      <c r="C78" s="174"/>
      <c r="D78" s="174"/>
      <c r="E78" s="99"/>
      <c r="F78" s="99"/>
    </row>
    <row r="79" spans="1:6" x14ac:dyDescent="0.25">
      <c r="A79" s="174"/>
      <c r="B79" s="174"/>
      <c r="C79" s="174"/>
      <c r="D79" s="174"/>
      <c r="E79" s="99"/>
      <c r="F79" s="99"/>
    </row>
    <row r="80" spans="1:6" x14ac:dyDescent="0.25">
      <c r="A80" s="174"/>
      <c r="B80" s="174"/>
      <c r="C80" s="174"/>
      <c r="D80" s="174"/>
      <c r="E80" s="99"/>
      <c r="F80" s="99"/>
    </row>
    <row r="81" spans="1:6" x14ac:dyDescent="0.25">
      <c r="A81" s="174"/>
      <c r="B81" s="174"/>
      <c r="C81" s="174"/>
      <c r="D81" s="174"/>
      <c r="E81" s="99"/>
      <c r="F81" s="99"/>
    </row>
    <row r="82" spans="1:6" x14ac:dyDescent="0.25">
      <c r="A82" s="174"/>
      <c r="B82" s="174"/>
      <c r="C82" s="174"/>
      <c r="D82" s="174"/>
      <c r="E82" s="99"/>
      <c r="F82" s="99"/>
    </row>
    <row r="83" spans="1:6" x14ac:dyDescent="0.25">
      <c r="A83" s="174"/>
      <c r="B83" s="174"/>
      <c r="C83" s="174"/>
      <c r="D83" s="174"/>
      <c r="E83" s="99"/>
      <c r="F83" s="99"/>
    </row>
    <row r="84" spans="1:6" x14ac:dyDescent="0.25">
      <c r="A84" s="174"/>
      <c r="B84" s="174"/>
      <c r="C84" s="174"/>
      <c r="D84" s="174"/>
      <c r="E84" s="99"/>
      <c r="F84" s="99"/>
    </row>
    <row r="85" spans="1:6" x14ac:dyDescent="0.25">
      <c r="A85" s="174"/>
      <c r="B85" s="174"/>
      <c r="C85" s="174"/>
      <c r="D85" s="174"/>
      <c r="E85" s="99"/>
      <c r="F85" s="99"/>
    </row>
    <row r="86" spans="1:6" x14ac:dyDescent="0.25">
      <c r="A86" s="174"/>
      <c r="B86" s="174"/>
      <c r="C86" s="174"/>
      <c r="D86" s="174"/>
      <c r="E86" s="99"/>
      <c r="F86" s="99"/>
    </row>
    <row r="87" spans="1:6" x14ac:dyDescent="0.25">
      <c r="A87" s="174"/>
      <c r="B87" s="174"/>
      <c r="C87" s="174"/>
      <c r="D87" s="174"/>
      <c r="E87" s="99"/>
      <c r="F87" s="99"/>
    </row>
    <row r="88" spans="1:6" x14ac:dyDescent="0.25">
      <c r="A88" s="174"/>
      <c r="B88" s="174"/>
      <c r="C88" s="174"/>
      <c r="D88" s="174"/>
      <c r="E88" s="99"/>
      <c r="F88" s="99"/>
    </row>
    <row r="89" spans="1:6" x14ac:dyDescent="0.25">
      <c r="A89" s="174"/>
      <c r="B89" s="174"/>
      <c r="C89" s="174"/>
      <c r="D89" s="174"/>
      <c r="E89" s="99"/>
      <c r="F89" s="99"/>
    </row>
    <row r="90" spans="1:6" x14ac:dyDescent="0.25">
      <c r="A90" s="174"/>
      <c r="B90" s="174"/>
      <c r="C90" s="174"/>
      <c r="D90" s="174"/>
      <c r="E90" s="99"/>
      <c r="F90" s="99"/>
    </row>
    <row r="91" spans="1:6" x14ac:dyDescent="0.25">
      <c r="A91" s="174"/>
      <c r="B91" s="174"/>
      <c r="C91" s="174"/>
      <c r="D91" s="174"/>
      <c r="E91" s="99"/>
      <c r="F91" s="99"/>
    </row>
    <row r="92" spans="1:6" x14ac:dyDescent="0.25">
      <c r="A92" s="174"/>
      <c r="B92" s="174"/>
      <c r="C92" s="174"/>
      <c r="D92" s="174"/>
      <c r="E92" s="99"/>
      <c r="F92" s="99"/>
    </row>
    <row r="93" spans="1:6" x14ac:dyDescent="0.25">
      <c r="A93" s="174"/>
      <c r="B93" s="174"/>
      <c r="C93" s="174"/>
      <c r="D93" s="174"/>
      <c r="E93" s="99"/>
      <c r="F93" s="99"/>
    </row>
    <row r="94" spans="1:6" x14ac:dyDescent="0.25">
      <c r="A94" s="174"/>
      <c r="B94" s="174"/>
      <c r="C94" s="174"/>
      <c r="D94" s="174"/>
      <c r="E94" s="99"/>
      <c r="F94" s="99"/>
    </row>
    <row r="95" spans="1:6" x14ac:dyDescent="0.25">
      <c r="A95" s="174"/>
      <c r="B95" s="174"/>
      <c r="C95" s="174"/>
      <c r="D95" s="174"/>
      <c r="E95" s="99"/>
      <c r="F95" s="99"/>
    </row>
    <row r="96" spans="1:6" x14ac:dyDescent="0.25">
      <c r="A96" s="174"/>
      <c r="B96" s="174"/>
      <c r="C96" s="174"/>
      <c r="D96" s="174"/>
      <c r="E96" s="99"/>
      <c r="F96" s="99"/>
    </row>
    <row r="97" spans="1:6" x14ac:dyDescent="0.25">
      <c r="A97" s="174"/>
      <c r="B97" s="174"/>
      <c r="C97" s="174"/>
      <c r="D97" s="174"/>
      <c r="E97" s="99"/>
      <c r="F97" s="99"/>
    </row>
    <row r="98" spans="1:6" x14ac:dyDescent="0.25">
      <c r="A98" s="174"/>
      <c r="B98" s="174"/>
      <c r="C98" s="174"/>
      <c r="D98" s="174"/>
      <c r="E98" s="99"/>
      <c r="F98" s="99"/>
    </row>
    <row r="99" spans="1:6" x14ac:dyDescent="0.25">
      <c r="A99" s="174"/>
      <c r="B99" s="174"/>
      <c r="C99" s="174"/>
      <c r="D99" s="174"/>
      <c r="E99" s="99"/>
      <c r="F99" s="99"/>
    </row>
    <row r="101" spans="1:6" ht="15" customHeight="1" x14ac:dyDescent="0.25"/>
    <row r="111" spans="1:6" ht="15.75" customHeight="1" x14ac:dyDescent="0.25"/>
    <row r="117" spans="1:6" ht="15.75" customHeight="1" x14ac:dyDescent="0.25"/>
    <row r="118" spans="1:6" ht="15" customHeight="1" x14ac:dyDescent="0.25">
      <c r="A118" s="174"/>
      <c r="B118" s="174"/>
      <c r="C118" s="174"/>
      <c r="D118" s="174"/>
      <c r="E118" s="99"/>
      <c r="F118" s="99"/>
    </row>
    <row r="119" spans="1:6" ht="15" customHeight="1" x14ac:dyDescent="0.25"/>
    <row r="120" spans="1:6" ht="15" customHeight="1" x14ac:dyDescent="0.25"/>
    <row r="121" spans="1:6" ht="15" customHeight="1" x14ac:dyDescent="0.25"/>
    <row r="122" spans="1:6" ht="15" customHeight="1" x14ac:dyDescent="0.25"/>
    <row r="123" spans="1:6" ht="15" customHeight="1" x14ac:dyDescent="0.25"/>
    <row r="124" spans="1:6" ht="15" customHeight="1" x14ac:dyDescent="0.25"/>
    <row r="125" spans="1:6" ht="15.75" customHeight="1" x14ac:dyDescent="0.25"/>
    <row r="126" spans="1:6" ht="15" customHeight="1" x14ac:dyDescent="0.25"/>
    <row r="127" spans="1:6" ht="15" customHeight="1" x14ac:dyDescent="0.25"/>
    <row r="128" spans="1:6" ht="16.5" customHeight="1" x14ac:dyDescent="0.25"/>
    <row r="129" ht="15.7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4.25" customHeight="1" x14ac:dyDescent="0.25"/>
    <row r="151" ht="15" customHeight="1" x14ac:dyDescent="0.25"/>
    <row r="152" ht="13.5" customHeight="1" x14ac:dyDescent="0.25"/>
    <row r="153" ht="15" customHeight="1" x14ac:dyDescent="0.25"/>
    <row r="154" ht="15" customHeight="1" x14ac:dyDescent="0.25"/>
    <row r="155" ht="15" customHeight="1" x14ac:dyDescent="0.25"/>
    <row r="156" ht="15" customHeight="1" x14ac:dyDescent="0.25"/>
    <row r="157" ht="14.25" customHeight="1" x14ac:dyDescent="0.25"/>
    <row r="158" ht="15" customHeight="1" x14ac:dyDescent="0.25"/>
    <row r="159" ht="15" customHeight="1" x14ac:dyDescent="0.25"/>
    <row r="160" ht="15" customHeight="1" x14ac:dyDescent="0.25"/>
    <row r="161" ht="15" customHeight="1" x14ac:dyDescent="0.25"/>
    <row r="162" ht="15" customHeight="1" x14ac:dyDescent="0.25"/>
    <row r="163" ht="15.75" customHeight="1" x14ac:dyDescent="0.25"/>
    <row r="164" ht="15" customHeight="1" x14ac:dyDescent="0.25"/>
    <row r="165" ht="15" customHeight="1" x14ac:dyDescent="0.25"/>
    <row r="166" ht="15" customHeight="1" x14ac:dyDescent="0.25"/>
    <row r="167" ht="15" customHeight="1" x14ac:dyDescent="0.25"/>
    <row r="168" ht="15" customHeight="1" x14ac:dyDescent="0.25"/>
    <row r="171" ht="44.25" customHeight="1" x14ac:dyDescent="0.25"/>
    <row r="177" ht="34.5" customHeight="1" x14ac:dyDescent="0.25"/>
    <row r="251" spans="1:8" s="12" customFormat="1" x14ac:dyDescent="0.25">
      <c r="A251" s="177"/>
      <c r="B251" s="177"/>
      <c r="C251" s="11"/>
      <c r="D251" s="11"/>
      <c r="H251" s="67"/>
    </row>
    <row r="252" spans="1:8" s="12" customFormat="1" x14ac:dyDescent="0.25">
      <c r="A252" s="177"/>
      <c r="B252" s="177"/>
      <c r="C252" s="11"/>
      <c r="D252" s="11"/>
      <c r="H252" s="67"/>
    </row>
    <row r="253" spans="1:8" s="12" customFormat="1" x14ac:dyDescent="0.25">
      <c r="A253" s="177"/>
      <c r="B253" s="177"/>
      <c r="C253" s="11"/>
      <c r="D253" s="11"/>
      <c r="H253" s="67"/>
    </row>
    <row r="254" spans="1:8" s="12" customFormat="1" x14ac:dyDescent="0.25">
      <c r="A254" s="177"/>
      <c r="B254" s="177"/>
      <c r="C254" s="11"/>
      <c r="D254" s="11"/>
      <c r="H254" s="67"/>
    </row>
    <row r="255" spans="1:8" s="12" customFormat="1" x14ac:dyDescent="0.25">
      <c r="A255" s="177"/>
      <c r="B255" s="177"/>
      <c r="C255" s="11"/>
      <c r="D255" s="11"/>
      <c r="H255" s="67"/>
    </row>
    <row r="256" spans="1:8" s="12" customFormat="1" x14ac:dyDescent="0.25">
      <c r="A256" s="177"/>
      <c r="B256" s="177"/>
      <c r="C256" s="11"/>
      <c r="D256" s="11"/>
      <c r="H256" s="67"/>
    </row>
    <row r="257" spans="1:8" s="12" customFormat="1" x14ac:dyDescent="0.25">
      <c r="A257" s="177"/>
      <c r="B257" s="177"/>
      <c r="C257" s="11"/>
      <c r="D257" s="11"/>
      <c r="H257" s="67"/>
    </row>
    <row r="258" spans="1:8" s="12" customFormat="1" x14ac:dyDescent="0.25">
      <c r="A258" s="177"/>
      <c r="B258" s="177"/>
      <c r="C258" s="11"/>
      <c r="D258" s="11"/>
      <c r="H258" s="67"/>
    </row>
    <row r="259" spans="1:8" s="12" customFormat="1" x14ac:dyDescent="0.25">
      <c r="A259" s="177"/>
      <c r="B259" s="177"/>
      <c r="C259" s="11"/>
      <c r="D259" s="11"/>
      <c r="H259" s="67"/>
    </row>
    <row r="260" spans="1:8" s="12" customFormat="1" x14ac:dyDescent="0.25">
      <c r="A260" s="177"/>
      <c r="B260" s="177"/>
      <c r="C260" s="11"/>
      <c r="D260" s="11"/>
      <c r="H260" s="67"/>
    </row>
    <row r="261" spans="1:8" s="12" customFormat="1" x14ac:dyDescent="0.25">
      <c r="A261" s="177"/>
      <c r="B261" s="177"/>
      <c r="C261" s="11"/>
      <c r="D261" s="11"/>
      <c r="H261" s="67"/>
    </row>
    <row r="262" spans="1:8" s="12" customFormat="1" x14ac:dyDescent="0.25">
      <c r="A262" s="177"/>
      <c r="B262" s="177"/>
      <c r="C262" s="11"/>
      <c r="D262" s="11"/>
      <c r="H262" s="67"/>
    </row>
    <row r="263" spans="1:8" s="12" customFormat="1" x14ac:dyDescent="0.25">
      <c r="A263" s="177"/>
      <c r="B263" s="177"/>
      <c r="C263" s="11"/>
      <c r="D263" s="11"/>
      <c r="H263" s="67"/>
    </row>
    <row r="264" spans="1:8" s="12" customFormat="1" x14ac:dyDescent="0.25">
      <c r="A264" s="177"/>
      <c r="B264" s="177"/>
      <c r="C264" s="11"/>
      <c r="D264" s="11"/>
      <c r="H264" s="67"/>
    </row>
    <row r="265" spans="1:8" s="12" customFormat="1" x14ac:dyDescent="0.25">
      <c r="A265" s="177"/>
      <c r="B265" s="177"/>
      <c r="C265" s="11"/>
      <c r="D265" s="11"/>
      <c r="H265" s="67"/>
    </row>
    <row r="266" spans="1:8" s="12" customFormat="1" x14ac:dyDescent="0.25">
      <c r="A266" s="177"/>
      <c r="B266" s="177"/>
      <c r="C266" s="11"/>
      <c r="D266" s="11"/>
      <c r="H266" s="67"/>
    </row>
    <row r="267" spans="1:8" s="12" customFormat="1" x14ac:dyDescent="0.25">
      <c r="A267" s="177"/>
      <c r="B267" s="177"/>
      <c r="C267" s="11"/>
      <c r="D267" s="11"/>
      <c r="H267" s="67"/>
    </row>
    <row r="268" spans="1:8" s="12" customFormat="1" x14ac:dyDescent="0.25">
      <c r="A268" s="177"/>
      <c r="B268" s="177"/>
      <c r="C268" s="11"/>
      <c r="D268" s="11"/>
      <c r="H268" s="67"/>
    </row>
    <row r="269" spans="1:8" s="12" customFormat="1" x14ac:dyDescent="0.25">
      <c r="A269" s="177"/>
      <c r="B269" s="177"/>
      <c r="C269" s="11"/>
      <c r="D269" s="11"/>
      <c r="H269" s="67"/>
    </row>
    <row r="270" spans="1:8" s="12" customFormat="1" x14ac:dyDescent="0.25">
      <c r="A270" s="177"/>
      <c r="B270" s="177"/>
      <c r="C270" s="11"/>
      <c r="D270" s="11"/>
      <c r="H270" s="67"/>
    </row>
    <row r="271" spans="1:8" s="12" customFormat="1" x14ac:dyDescent="0.25">
      <c r="A271" s="177"/>
      <c r="B271" s="177"/>
      <c r="C271" s="11"/>
      <c r="D271" s="11"/>
      <c r="H271" s="67"/>
    </row>
    <row r="272" spans="1:8" s="12" customFormat="1" x14ac:dyDescent="0.25">
      <c r="A272" s="177"/>
      <c r="B272" s="177"/>
      <c r="C272" s="11"/>
      <c r="D272" s="11"/>
      <c r="H272" s="67"/>
    </row>
    <row r="273" spans="1:8" s="12" customFormat="1" x14ac:dyDescent="0.25">
      <c r="A273" s="177"/>
      <c r="B273" s="177"/>
      <c r="C273" s="11"/>
      <c r="D273" s="11"/>
      <c r="H273" s="67"/>
    </row>
    <row r="274" spans="1:8" s="12" customFormat="1" x14ac:dyDescent="0.25">
      <c r="A274" s="177"/>
      <c r="B274" s="177"/>
      <c r="C274" s="11"/>
      <c r="D274" s="11"/>
      <c r="H274" s="67"/>
    </row>
    <row r="275" spans="1:8" s="12" customFormat="1" x14ac:dyDescent="0.25">
      <c r="A275" s="177"/>
      <c r="B275" s="177"/>
      <c r="C275" s="11"/>
      <c r="D275" s="11"/>
      <c r="H275" s="67"/>
    </row>
    <row r="276" spans="1:8" s="12" customFormat="1" x14ac:dyDescent="0.25">
      <c r="A276" s="177"/>
      <c r="B276" s="177"/>
      <c r="C276" s="11"/>
      <c r="D276" s="11"/>
      <c r="H276" s="67"/>
    </row>
    <row r="277" spans="1:8" s="12" customFormat="1" x14ac:dyDescent="0.25">
      <c r="A277" s="177"/>
      <c r="B277" s="177"/>
      <c r="C277" s="11"/>
      <c r="D277" s="11"/>
      <c r="H277" s="67"/>
    </row>
    <row r="278" spans="1:8" s="12" customFormat="1" x14ac:dyDescent="0.25">
      <c r="A278" s="177"/>
      <c r="B278" s="177"/>
      <c r="C278" s="11"/>
      <c r="D278" s="11"/>
      <c r="H278" s="67"/>
    </row>
    <row r="279" spans="1:8" s="12" customFormat="1" x14ac:dyDescent="0.25">
      <c r="A279" s="177"/>
      <c r="B279" s="177"/>
      <c r="C279" s="11"/>
      <c r="D279" s="11"/>
      <c r="H279" s="67"/>
    </row>
    <row r="280" spans="1:8" s="12" customFormat="1" x14ac:dyDescent="0.25">
      <c r="A280" s="177"/>
      <c r="B280" s="177"/>
      <c r="C280" s="11"/>
      <c r="D280" s="11"/>
      <c r="H280" s="67"/>
    </row>
    <row r="281" spans="1:8" s="12" customFormat="1" x14ac:dyDescent="0.25">
      <c r="A281" s="177"/>
      <c r="B281" s="177"/>
      <c r="C281" s="11"/>
      <c r="D281" s="11"/>
      <c r="H281" s="67"/>
    </row>
    <row r="282" spans="1:8" s="12" customFormat="1" x14ac:dyDescent="0.25">
      <c r="A282" s="177"/>
      <c r="B282" s="177"/>
      <c r="C282" s="11"/>
      <c r="D282" s="11"/>
      <c r="H282" s="67"/>
    </row>
    <row r="283" spans="1:8" s="12" customFormat="1" x14ac:dyDescent="0.25">
      <c r="A283" s="177"/>
      <c r="B283" s="177"/>
      <c r="C283" s="11"/>
      <c r="D283" s="11"/>
      <c r="H283" s="67"/>
    </row>
    <row r="284" spans="1:8" s="12" customFormat="1" x14ac:dyDescent="0.25">
      <c r="A284" s="177"/>
      <c r="B284" s="177"/>
      <c r="C284" s="11"/>
      <c r="D284" s="11"/>
      <c r="H284" s="67"/>
    </row>
    <row r="285" spans="1:8" s="12" customFormat="1" x14ac:dyDescent="0.25">
      <c r="A285" s="177"/>
      <c r="B285" s="177"/>
      <c r="C285" s="11"/>
      <c r="D285" s="11"/>
      <c r="H285" s="67"/>
    </row>
    <row r="286" spans="1:8" s="12" customFormat="1" x14ac:dyDescent="0.25">
      <c r="A286" s="177"/>
      <c r="B286" s="177"/>
      <c r="C286" s="11"/>
      <c r="D286" s="11"/>
      <c r="H286" s="67"/>
    </row>
    <row r="287" spans="1:8" s="12" customFormat="1" x14ac:dyDescent="0.25">
      <c r="A287" s="177"/>
      <c r="B287" s="177"/>
      <c r="C287" s="11"/>
      <c r="D287" s="11"/>
      <c r="H287" s="67"/>
    </row>
    <row r="288" spans="1:8" s="12" customFormat="1" x14ac:dyDescent="0.25">
      <c r="A288" s="177"/>
      <c r="B288" s="177"/>
      <c r="C288" s="11"/>
      <c r="D288" s="11"/>
      <c r="H288" s="67"/>
    </row>
    <row r="289" spans="1:8" s="12" customFormat="1" x14ac:dyDescent="0.25">
      <c r="A289" s="177"/>
      <c r="B289" s="177"/>
      <c r="C289" s="11"/>
      <c r="D289" s="11"/>
      <c r="H289" s="67"/>
    </row>
    <row r="290" spans="1:8" s="12" customFormat="1" x14ac:dyDescent="0.25">
      <c r="A290" s="177"/>
      <c r="B290" s="177"/>
      <c r="C290" s="11"/>
      <c r="D290" s="11"/>
      <c r="H290" s="67"/>
    </row>
    <row r="291" spans="1:8" s="12" customFormat="1" x14ac:dyDescent="0.25">
      <c r="A291" s="177"/>
      <c r="B291" s="177"/>
      <c r="C291" s="11"/>
      <c r="D291" s="11"/>
      <c r="H291" s="67"/>
    </row>
    <row r="292" spans="1:8" s="12" customFormat="1" x14ac:dyDescent="0.25">
      <c r="A292" s="177"/>
      <c r="B292" s="177"/>
      <c r="C292" s="11"/>
      <c r="D292" s="11"/>
      <c r="H292" s="67"/>
    </row>
    <row r="293" spans="1:8" s="12" customFormat="1" x14ac:dyDescent="0.25">
      <c r="A293" s="177"/>
      <c r="B293" s="177"/>
      <c r="C293" s="11"/>
      <c r="D293" s="11"/>
      <c r="H293" s="67"/>
    </row>
    <row r="294" spans="1:8" s="12" customFormat="1" x14ac:dyDescent="0.25">
      <c r="A294" s="177"/>
      <c r="B294" s="177"/>
      <c r="C294" s="11"/>
      <c r="D294" s="11"/>
      <c r="H294" s="67"/>
    </row>
    <row r="295" spans="1:8" s="12" customFormat="1" x14ac:dyDescent="0.25">
      <c r="A295" s="177"/>
      <c r="B295" s="177"/>
      <c r="C295" s="11"/>
      <c r="D295" s="11"/>
      <c r="H295" s="67"/>
    </row>
    <row r="296" spans="1:8" s="12" customFormat="1" x14ac:dyDescent="0.25">
      <c r="A296" s="177"/>
      <c r="B296" s="177"/>
      <c r="C296" s="11"/>
      <c r="D296" s="11"/>
      <c r="H296" s="67"/>
    </row>
    <row r="297" spans="1:8" s="12" customFormat="1" x14ac:dyDescent="0.25">
      <c r="A297" s="177"/>
      <c r="B297" s="177"/>
      <c r="C297" s="11"/>
      <c r="D297" s="11"/>
      <c r="H297" s="67"/>
    </row>
    <row r="298" spans="1:8" s="12" customFormat="1" x14ac:dyDescent="0.25">
      <c r="A298" s="177"/>
      <c r="B298" s="177"/>
      <c r="C298" s="11"/>
      <c r="D298" s="11"/>
      <c r="H298" s="67"/>
    </row>
    <row r="299" spans="1:8" s="12" customFormat="1" x14ac:dyDescent="0.25">
      <c r="A299" s="177"/>
      <c r="B299" s="177"/>
      <c r="C299" s="11"/>
      <c r="D299" s="11"/>
      <c r="H299" s="67"/>
    </row>
    <row r="300" spans="1:8" s="12" customFormat="1" x14ac:dyDescent="0.25">
      <c r="A300" s="177"/>
      <c r="B300" s="177"/>
      <c r="C300" s="11"/>
      <c r="D300" s="11"/>
      <c r="H300" s="67"/>
    </row>
    <row r="301" spans="1:8" s="12" customFormat="1" x14ac:dyDescent="0.25">
      <c r="A301" s="177"/>
      <c r="B301" s="177"/>
      <c r="C301" s="11"/>
      <c r="D301" s="11"/>
      <c r="H301" s="67"/>
    </row>
    <row r="302" spans="1:8" s="12" customFormat="1" x14ac:dyDescent="0.25">
      <c r="A302" s="177"/>
      <c r="B302" s="177"/>
      <c r="C302" s="11"/>
      <c r="D302" s="11"/>
      <c r="H302" s="67"/>
    </row>
    <row r="303" spans="1:8" s="12" customFormat="1" x14ac:dyDescent="0.25">
      <c r="A303" s="177"/>
      <c r="B303" s="177"/>
      <c r="C303" s="11"/>
      <c r="D303" s="11"/>
      <c r="H303" s="67"/>
    </row>
    <row r="304" spans="1:8" s="12" customFormat="1" x14ac:dyDescent="0.25">
      <c r="A304" s="177"/>
      <c r="B304" s="177"/>
      <c r="C304" s="11"/>
      <c r="D304" s="11"/>
      <c r="H304" s="67"/>
    </row>
    <row r="305" spans="1:8" s="12" customFormat="1" x14ac:dyDescent="0.25">
      <c r="A305" s="177"/>
      <c r="B305" s="177"/>
      <c r="C305" s="11"/>
      <c r="D305" s="11"/>
      <c r="H305" s="67"/>
    </row>
    <row r="306" spans="1:8" s="12" customFormat="1" x14ac:dyDescent="0.25">
      <c r="A306" s="177"/>
      <c r="B306" s="177"/>
      <c r="C306" s="11"/>
      <c r="D306" s="11"/>
      <c r="H306" s="67"/>
    </row>
    <row r="307" spans="1:8" s="12" customFormat="1" x14ac:dyDescent="0.25">
      <c r="A307" s="177"/>
      <c r="B307" s="177"/>
      <c r="C307" s="11"/>
      <c r="D307" s="11"/>
      <c r="H307" s="67"/>
    </row>
    <row r="308" spans="1:8" s="12" customFormat="1" x14ac:dyDescent="0.25">
      <c r="A308" s="177"/>
      <c r="B308" s="177"/>
      <c r="C308" s="11"/>
      <c r="D308" s="11"/>
      <c r="H308" s="67"/>
    </row>
    <row r="309" spans="1:8" s="12" customFormat="1" x14ac:dyDescent="0.25">
      <c r="A309" s="177"/>
      <c r="B309" s="177"/>
      <c r="C309" s="11"/>
      <c r="D309" s="11"/>
      <c r="H309" s="67"/>
    </row>
    <row r="310" spans="1:8" s="12" customFormat="1" x14ac:dyDescent="0.25">
      <c r="A310" s="177"/>
      <c r="B310" s="177"/>
      <c r="C310" s="11"/>
      <c r="D310" s="11"/>
      <c r="H310" s="67"/>
    </row>
    <row r="311" spans="1:8" s="12" customFormat="1" x14ac:dyDescent="0.25">
      <c r="A311" s="177"/>
      <c r="B311" s="177"/>
      <c r="C311" s="11"/>
      <c r="D311" s="11"/>
      <c r="H311" s="67"/>
    </row>
    <row r="312" spans="1:8" s="12" customFormat="1" x14ac:dyDescent="0.25">
      <c r="A312" s="177"/>
      <c r="B312" s="177"/>
      <c r="C312" s="11"/>
      <c r="D312" s="11"/>
      <c r="H312" s="67"/>
    </row>
    <row r="313" spans="1:8" s="12" customFormat="1" x14ac:dyDescent="0.25">
      <c r="A313" s="177"/>
      <c r="B313" s="177"/>
      <c r="C313" s="11"/>
      <c r="D313" s="11"/>
      <c r="H313" s="67"/>
    </row>
    <row r="314" spans="1:8" s="12" customFormat="1" x14ac:dyDescent="0.25">
      <c r="A314" s="177"/>
      <c r="B314" s="177"/>
      <c r="C314" s="11"/>
      <c r="D314" s="11"/>
      <c r="H314" s="67"/>
    </row>
    <row r="315" spans="1:8" s="12" customFormat="1" x14ac:dyDescent="0.25">
      <c r="A315" s="177"/>
      <c r="B315" s="177"/>
      <c r="C315" s="11"/>
      <c r="D315" s="11"/>
      <c r="H315" s="67"/>
    </row>
    <row r="316" spans="1:8" s="12" customFormat="1" x14ac:dyDescent="0.25">
      <c r="A316" s="177"/>
      <c r="B316" s="177"/>
      <c r="C316" s="11"/>
      <c r="D316" s="11"/>
      <c r="H316" s="67"/>
    </row>
    <row r="317" spans="1:8" s="12" customFormat="1" x14ac:dyDescent="0.25">
      <c r="A317" s="177"/>
      <c r="B317" s="177"/>
      <c r="C317" s="11"/>
      <c r="D317" s="11"/>
      <c r="H317" s="67"/>
    </row>
    <row r="318" spans="1:8" s="12" customFormat="1" x14ac:dyDescent="0.25">
      <c r="A318" s="177"/>
      <c r="B318" s="177"/>
      <c r="C318" s="11"/>
      <c r="D318" s="11"/>
      <c r="H318" s="67"/>
    </row>
    <row r="319" spans="1:8" s="12" customFormat="1" x14ac:dyDescent="0.25">
      <c r="A319" s="177"/>
      <c r="B319" s="177"/>
      <c r="C319" s="11"/>
      <c r="D319" s="11"/>
      <c r="H319" s="67"/>
    </row>
    <row r="320" spans="1:8" s="12" customFormat="1" x14ac:dyDescent="0.25">
      <c r="A320" s="177"/>
      <c r="B320" s="177"/>
      <c r="C320" s="11"/>
      <c r="D320" s="11"/>
      <c r="H320" s="67"/>
    </row>
    <row r="321" spans="1:8" s="12" customFormat="1" x14ac:dyDescent="0.25">
      <c r="A321" s="177"/>
      <c r="B321" s="177"/>
      <c r="C321" s="11"/>
      <c r="D321" s="11"/>
      <c r="H321" s="67"/>
    </row>
    <row r="322" spans="1:8" s="12" customFormat="1" x14ac:dyDescent="0.25">
      <c r="A322" s="177"/>
      <c r="B322" s="177"/>
      <c r="C322" s="11"/>
      <c r="D322" s="11"/>
      <c r="H322" s="67"/>
    </row>
    <row r="323" spans="1:8" s="12" customFormat="1" x14ac:dyDescent="0.25">
      <c r="A323" s="177"/>
      <c r="B323" s="177"/>
      <c r="C323" s="11"/>
      <c r="D323" s="11"/>
      <c r="H323" s="67"/>
    </row>
    <row r="324" spans="1:8" s="12" customFormat="1" x14ac:dyDescent="0.25">
      <c r="A324" s="177"/>
      <c r="B324" s="177"/>
      <c r="C324" s="11"/>
      <c r="D324" s="11"/>
      <c r="H324" s="67"/>
    </row>
    <row r="325" spans="1:8" s="12" customFormat="1" x14ac:dyDescent="0.25">
      <c r="A325" s="177"/>
      <c r="B325" s="177"/>
      <c r="C325" s="11"/>
      <c r="D325" s="11"/>
      <c r="H325" s="67"/>
    </row>
    <row r="326" spans="1:8" s="12" customFormat="1" x14ac:dyDescent="0.25">
      <c r="A326" s="177"/>
      <c r="B326" s="177"/>
      <c r="C326" s="11"/>
      <c r="D326" s="11"/>
      <c r="H326" s="67"/>
    </row>
    <row r="327" spans="1:8" s="12" customFormat="1" x14ac:dyDescent="0.25">
      <c r="A327" s="177"/>
      <c r="B327" s="177"/>
      <c r="C327" s="11"/>
      <c r="D327" s="11"/>
      <c r="H327" s="67"/>
    </row>
    <row r="328" spans="1:8" s="12" customFormat="1" x14ac:dyDescent="0.25">
      <c r="A328" s="177"/>
      <c r="B328" s="177"/>
      <c r="C328" s="11"/>
      <c r="D328" s="11"/>
      <c r="H328" s="67"/>
    </row>
    <row r="329" spans="1:8" s="12" customFormat="1" x14ac:dyDescent="0.25">
      <c r="A329" s="177"/>
      <c r="B329" s="177"/>
      <c r="C329" s="11"/>
      <c r="D329" s="11"/>
      <c r="H329" s="67"/>
    </row>
    <row r="330" spans="1:8" s="12" customFormat="1" x14ac:dyDescent="0.25">
      <c r="A330" s="177"/>
      <c r="B330" s="177"/>
      <c r="C330" s="11"/>
      <c r="D330" s="11"/>
      <c r="H330" s="67"/>
    </row>
    <row r="331" spans="1:8" s="12" customFormat="1" x14ac:dyDescent="0.25">
      <c r="A331" s="177"/>
      <c r="B331" s="177"/>
      <c r="C331" s="11"/>
      <c r="D331" s="11"/>
      <c r="H331" s="67"/>
    </row>
    <row r="332" spans="1:8" s="12" customFormat="1" x14ac:dyDescent="0.25">
      <c r="A332" s="177"/>
      <c r="B332" s="177"/>
      <c r="C332" s="11"/>
      <c r="D332" s="11"/>
      <c r="H332" s="67"/>
    </row>
    <row r="333" spans="1:8" s="12" customFormat="1" x14ac:dyDescent="0.25">
      <c r="A333" s="177"/>
      <c r="B333" s="177"/>
      <c r="C333" s="11"/>
      <c r="D333" s="11"/>
      <c r="H333" s="67"/>
    </row>
    <row r="334" spans="1:8" s="12" customFormat="1" x14ac:dyDescent="0.25">
      <c r="A334" s="177"/>
      <c r="B334" s="177"/>
      <c r="C334" s="11"/>
      <c r="D334" s="11"/>
      <c r="H334" s="67"/>
    </row>
    <row r="335" spans="1:8" s="12" customFormat="1" x14ac:dyDescent="0.25">
      <c r="A335" s="177"/>
      <c r="B335" s="177"/>
      <c r="C335" s="11"/>
      <c r="D335" s="11"/>
      <c r="H335" s="67"/>
    </row>
    <row r="336" spans="1:8" s="12" customFormat="1" x14ac:dyDescent="0.25">
      <c r="A336" s="177"/>
      <c r="B336" s="177"/>
      <c r="C336" s="11"/>
      <c r="D336" s="11"/>
      <c r="H336" s="67"/>
    </row>
    <row r="337" spans="1:8" s="12" customFormat="1" x14ac:dyDescent="0.25">
      <c r="A337" s="177"/>
      <c r="B337" s="177"/>
      <c r="C337" s="11"/>
      <c r="D337" s="11"/>
      <c r="H337" s="67"/>
    </row>
    <row r="338" spans="1:8" s="12" customFormat="1" x14ac:dyDescent="0.25">
      <c r="A338" s="177"/>
      <c r="B338" s="177"/>
      <c r="C338" s="11"/>
      <c r="D338" s="11"/>
      <c r="H338" s="67"/>
    </row>
    <row r="339" spans="1:8" s="12" customFormat="1" x14ac:dyDescent="0.25">
      <c r="A339" s="177"/>
      <c r="B339" s="177"/>
      <c r="C339" s="11"/>
      <c r="D339" s="11"/>
      <c r="H339" s="67"/>
    </row>
    <row r="340" spans="1:8" s="12" customFormat="1" x14ac:dyDescent="0.25">
      <c r="A340" s="177"/>
      <c r="B340" s="177"/>
      <c r="C340" s="11"/>
      <c r="D340" s="11"/>
      <c r="H340" s="67"/>
    </row>
    <row r="341" spans="1:8" s="12" customFormat="1" x14ac:dyDescent="0.25">
      <c r="A341" s="177"/>
      <c r="B341" s="177"/>
      <c r="C341" s="11"/>
      <c r="D341" s="11"/>
      <c r="H341" s="67"/>
    </row>
    <row r="342" spans="1:8" s="12" customFormat="1" x14ac:dyDescent="0.25">
      <c r="A342" s="177"/>
      <c r="B342" s="177"/>
      <c r="C342" s="11"/>
      <c r="D342" s="11"/>
      <c r="H342" s="67"/>
    </row>
    <row r="343" spans="1:8" s="12" customFormat="1" x14ac:dyDescent="0.25">
      <c r="A343" s="177"/>
      <c r="B343" s="177"/>
      <c r="C343" s="11"/>
      <c r="D343" s="11"/>
      <c r="H343" s="67"/>
    </row>
    <row r="344" spans="1:8" s="12" customFormat="1" x14ac:dyDescent="0.25">
      <c r="A344" s="177"/>
      <c r="B344" s="177"/>
      <c r="C344" s="11"/>
      <c r="D344" s="11"/>
      <c r="H344" s="67"/>
    </row>
    <row r="345" spans="1:8" s="12" customFormat="1" x14ac:dyDescent="0.25">
      <c r="A345" s="177"/>
      <c r="B345" s="177"/>
      <c r="C345" s="11"/>
      <c r="D345" s="11"/>
      <c r="H345" s="67"/>
    </row>
    <row r="346" spans="1:8" s="12" customFormat="1" x14ac:dyDescent="0.25">
      <c r="A346" s="177"/>
      <c r="B346" s="177"/>
      <c r="C346" s="11"/>
      <c r="D346" s="11"/>
      <c r="H346" s="67"/>
    </row>
    <row r="347" spans="1:8" s="12" customFormat="1" x14ac:dyDescent="0.25">
      <c r="A347" s="177"/>
      <c r="B347" s="177"/>
      <c r="C347" s="11"/>
      <c r="D347" s="11"/>
      <c r="H347" s="67"/>
    </row>
    <row r="348" spans="1:8" s="12" customFormat="1" x14ac:dyDescent="0.25">
      <c r="A348" s="177"/>
      <c r="B348" s="177"/>
      <c r="C348" s="11"/>
      <c r="D348" s="11"/>
      <c r="H348" s="67"/>
    </row>
    <row r="349" spans="1:8" s="12" customFormat="1" x14ac:dyDescent="0.25">
      <c r="A349" s="177"/>
      <c r="B349" s="177"/>
      <c r="C349" s="11"/>
      <c r="D349" s="11"/>
      <c r="H349" s="67"/>
    </row>
    <row r="350" spans="1:8" s="12" customFormat="1" x14ac:dyDescent="0.25">
      <c r="A350" s="177"/>
      <c r="B350" s="177"/>
      <c r="C350" s="11"/>
      <c r="D350" s="11"/>
      <c r="H350" s="67"/>
    </row>
    <row r="351" spans="1:8" s="12" customFormat="1" x14ac:dyDescent="0.25">
      <c r="A351" s="177"/>
      <c r="B351" s="177"/>
      <c r="C351" s="11"/>
      <c r="D351" s="11"/>
      <c r="H351" s="67"/>
    </row>
    <row r="352" spans="1:8" s="12" customFormat="1" x14ac:dyDescent="0.25">
      <c r="A352" s="177"/>
      <c r="B352" s="177"/>
      <c r="C352" s="11"/>
      <c r="D352" s="11"/>
      <c r="H352" s="67"/>
    </row>
    <row r="353" spans="1:8" s="12" customFormat="1" x14ac:dyDescent="0.25">
      <c r="A353" s="177"/>
      <c r="B353" s="177"/>
      <c r="C353" s="11"/>
      <c r="D353" s="11"/>
      <c r="H353" s="67"/>
    </row>
    <row r="354" spans="1:8" s="12" customFormat="1" x14ac:dyDescent="0.25">
      <c r="A354" s="177"/>
      <c r="B354" s="177"/>
      <c r="C354" s="11"/>
      <c r="D354" s="11"/>
      <c r="H354" s="67"/>
    </row>
    <row r="355" spans="1:8" s="12" customFormat="1" x14ac:dyDescent="0.25">
      <c r="A355" s="177"/>
      <c r="B355" s="177"/>
      <c r="C355" s="11"/>
      <c r="D355" s="11"/>
      <c r="H355" s="67"/>
    </row>
  </sheetData>
  <mergeCells count="5">
    <mergeCell ref="C7:D7"/>
    <mergeCell ref="C5:D5"/>
    <mergeCell ref="C16:D16"/>
    <mergeCell ref="A45:G45"/>
    <mergeCell ref="F2:H2"/>
  </mergeCells>
  <pageMargins left="0.59055118110236227" right="0.19685039370078741" top="0.43307086614173229" bottom="0.27559055118110237" header="0.31496062992125984" footer="0.31496062992125984"/>
  <pageSetup scale="80" firstPageNumber="39" orientation="portrait" useFirstPageNumber="1" r:id="rId1"/>
  <headerFooter>
    <oddFooter>&amp;CC.&amp;P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57"/>
  <sheetViews>
    <sheetView view="pageBreakPreview" topLeftCell="A382" zoomScaleNormal="100" zoomScaleSheetLayoutView="100" workbookViewId="0">
      <selection activeCell="L35" sqref="L35"/>
    </sheetView>
  </sheetViews>
  <sheetFormatPr defaultColWidth="9.109375" defaultRowHeight="13.2" x14ac:dyDescent="0.25"/>
  <cols>
    <col min="1" max="2" width="7.109375" style="283" customWidth="1"/>
    <col min="3" max="3" width="2.5546875" style="260" customWidth="1"/>
    <col min="4" max="4" width="52.44140625" style="260" customWidth="1"/>
    <col min="5" max="5" width="9.33203125" style="200" customWidth="1"/>
    <col min="6" max="6" width="12.88671875" style="200" customWidth="1"/>
    <col min="7" max="7" width="11" style="200" customWidth="1"/>
    <col min="8" max="8" width="13.6640625" style="200" customWidth="1"/>
    <col min="9" max="16384" width="9.109375" style="261"/>
  </cols>
  <sheetData>
    <row r="1" spans="1:8" x14ac:dyDescent="0.25">
      <c r="A1" s="61" t="str">
        <f>+'1300'!A1</f>
        <v>BLOUBERG LOCAL MUNICIPALITY</v>
      </c>
      <c r="B1" s="258"/>
      <c r="C1" s="323"/>
      <c r="D1" s="323"/>
    </row>
    <row r="2" spans="1:8" x14ac:dyDescent="0.25">
      <c r="A2" s="61" t="str">
        <f>+'1300'!A2</f>
        <v>PROJECT NO. BM06/22/23</v>
      </c>
      <c r="B2" s="258"/>
      <c r="C2" s="323"/>
      <c r="D2" s="323"/>
      <c r="F2" s="546"/>
      <c r="G2" s="546"/>
      <c r="H2" s="546"/>
    </row>
    <row r="3" spans="1:8" x14ac:dyDescent="0.25">
      <c r="A3" s="61" t="str">
        <f>+'1300'!A3</f>
        <v xml:space="preserve">CONSTRUCTION OF DANTZIG CRECHE </v>
      </c>
      <c r="B3" s="258"/>
      <c r="C3" s="323"/>
      <c r="D3" s="323"/>
    </row>
    <row r="4" spans="1:8" x14ac:dyDescent="0.25">
      <c r="A4" s="392"/>
      <c r="B4" s="392"/>
      <c r="C4" s="323"/>
      <c r="D4" s="323"/>
    </row>
    <row r="5" spans="1:8" ht="20.100000000000001" customHeight="1" x14ac:dyDescent="0.25">
      <c r="A5" s="364" t="s">
        <v>3</v>
      </c>
      <c r="B5" s="257" t="s">
        <v>246</v>
      </c>
      <c r="C5" s="568" t="s">
        <v>4</v>
      </c>
      <c r="D5" s="569"/>
      <c r="E5" s="253" t="s">
        <v>5</v>
      </c>
      <c r="F5" s="253" t="s">
        <v>6</v>
      </c>
      <c r="G5" s="253" t="s">
        <v>7</v>
      </c>
      <c r="H5" s="253" t="s">
        <v>8</v>
      </c>
    </row>
    <row r="6" spans="1:8" x14ac:dyDescent="0.25">
      <c r="A6" s="365"/>
      <c r="B6" s="366"/>
      <c r="C6" s="14" t="s">
        <v>213</v>
      </c>
      <c r="D6" s="367"/>
      <c r="E6" s="368"/>
      <c r="F6" s="368"/>
      <c r="G6" s="368"/>
      <c r="H6" s="368"/>
    </row>
    <row r="7" spans="1:8" ht="8.25" customHeight="1" x14ac:dyDescent="0.25">
      <c r="A7" s="365"/>
      <c r="B7" s="366"/>
      <c r="C7" s="46"/>
      <c r="D7" s="367"/>
      <c r="E7" s="368"/>
      <c r="F7" s="368"/>
      <c r="G7" s="368"/>
      <c r="H7" s="368"/>
    </row>
    <row r="8" spans="1:8" x14ac:dyDescent="0.25">
      <c r="A8" s="96"/>
      <c r="B8" s="228"/>
      <c r="C8" s="14" t="s">
        <v>198</v>
      </c>
      <c r="D8" s="15"/>
      <c r="E8" s="16"/>
      <c r="F8" s="16"/>
      <c r="G8" s="326"/>
      <c r="H8" s="369"/>
    </row>
    <row r="9" spans="1:8" x14ac:dyDescent="0.25">
      <c r="A9" s="96"/>
      <c r="B9" s="228"/>
      <c r="C9" s="14" t="s">
        <v>32</v>
      </c>
      <c r="D9" s="15"/>
      <c r="E9" s="16"/>
      <c r="F9" s="16"/>
      <c r="G9" s="326"/>
      <c r="H9" s="369"/>
    </row>
    <row r="10" spans="1:8" ht="24" customHeight="1" x14ac:dyDescent="0.25">
      <c r="A10" s="96"/>
      <c r="B10" s="228"/>
      <c r="C10" s="552" t="s">
        <v>33</v>
      </c>
      <c r="D10" s="553"/>
      <c r="E10" s="16"/>
      <c r="F10" s="16"/>
      <c r="G10" s="326"/>
      <c r="H10" s="369"/>
    </row>
    <row r="11" spans="1:8" ht="9" customHeight="1" x14ac:dyDescent="0.25">
      <c r="A11" s="96"/>
      <c r="B11" s="228"/>
      <c r="C11" s="323"/>
      <c r="D11" s="15"/>
      <c r="E11" s="16"/>
      <c r="F11" s="16"/>
      <c r="G11" s="326"/>
      <c r="H11" s="369"/>
    </row>
    <row r="12" spans="1:8" x14ac:dyDescent="0.25">
      <c r="A12" s="96"/>
      <c r="B12" s="228"/>
      <c r="C12" s="14" t="s">
        <v>34</v>
      </c>
      <c r="D12" s="15"/>
      <c r="E12" s="16"/>
      <c r="F12" s="16"/>
      <c r="G12" s="326"/>
      <c r="H12" s="369"/>
    </row>
    <row r="13" spans="1:8" x14ac:dyDescent="0.25">
      <c r="A13" s="96"/>
      <c r="B13" s="228"/>
      <c r="C13" s="370"/>
      <c r="D13" s="256"/>
      <c r="E13" s="16"/>
      <c r="F13" s="16"/>
      <c r="G13" s="326"/>
      <c r="H13" s="369"/>
    </row>
    <row r="14" spans="1:8" ht="12.75" customHeight="1" x14ac:dyDescent="0.25">
      <c r="A14" s="229"/>
      <c r="B14" s="229"/>
      <c r="C14" s="14" t="s">
        <v>39</v>
      </c>
      <c r="D14" s="15"/>
      <c r="E14" s="16"/>
      <c r="F14" s="16"/>
      <c r="G14" s="326"/>
      <c r="H14" s="369"/>
    </row>
    <row r="15" spans="1:8" ht="50.25" customHeight="1" x14ac:dyDescent="0.25">
      <c r="A15" s="371">
        <v>1</v>
      </c>
      <c r="B15" s="363" t="s">
        <v>246</v>
      </c>
      <c r="C15" s="552" t="s">
        <v>35</v>
      </c>
      <c r="D15" s="553"/>
      <c r="E15" s="16" t="s">
        <v>20</v>
      </c>
      <c r="F15" s="2">
        <v>350</v>
      </c>
      <c r="G15" s="101"/>
      <c r="H15" s="173" t="str">
        <f t="shared" ref="H15:H57" si="0">IF(G15="","",F15*G15)</f>
        <v/>
      </c>
    </row>
    <row r="16" spans="1:8" x14ac:dyDescent="0.25">
      <c r="A16" s="229"/>
      <c r="B16" s="229"/>
      <c r="C16" s="14" t="s">
        <v>36</v>
      </c>
      <c r="D16" s="15"/>
      <c r="E16" s="2"/>
      <c r="F16" s="2"/>
      <c r="G16" s="372"/>
      <c r="H16" s="173" t="str">
        <f t="shared" si="0"/>
        <v/>
      </c>
    </row>
    <row r="17" spans="1:8" x14ac:dyDescent="0.25">
      <c r="A17" s="229"/>
      <c r="B17" s="229"/>
      <c r="C17" s="567" t="s">
        <v>37</v>
      </c>
      <c r="D17" s="556"/>
      <c r="E17" s="2"/>
      <c r="F17" s="2"/>
      <c r="G17" s="372"/>
      <c r="H17" s="173" t="str">
        <f t="shared" si="0"/>
        <v/>
      </c>
    </row>
    <row r="18" spans="1:8" x14ac:dyDescent="0.25">
      <c r="A18" s="229"/>
      <c r="B18" s="229"/>
      <c r="C18" s="373"/>
      <c r="D18" s="256"/>
      <c r="E18" s="2"/>
      <c r="F18" s="2"/>
      <c r="G18" s="374"/>
      <c r="H18" s="173" t="str">
        <f t="shared" si="0"/>
        <v/>
      </c>
    </row>
    <row r="19" spans="1:8" x14ac:dyDescent="0.25">
      <c r="A19" s="229">
        <v>2</v>
      </c>
      <c r="B19" s="363" t="s">
        <v>246</v>
      </c>
      <c r="C19" s="9" t="s">
        <v>38</v>
      </c>
      <c r="D19" s="15"/>
      <c r="E19" s="2" t="s">
        <v>11</v>
      </c>
      <c r="F19" s="16">
        <v>55</v>
      </c>
      <c r="G19" s="101"/>
      <c r="H19" s="173" t="str">
        <f t="shared" si="0"/>
        <v/>
      </c>
    </row>
    <row r="20" spans="1:8" ht="7.5" customHeight="1" x14ac:dyDescent="0.25">
      <c r="A20" s="229"/>
      <c r="B20" s="229"/>
      <c r="C20" s="9"/>
      <c r="D20" s="15"/>
      <c r="E20" s="16"/>
      <c r="F20" s="16"/>
      <c r="G20" s="101"/>
      <c r="H20" s="173" t="str">
        <f t="shared" si="0"/>
        <v/>
      </c>
    </row>
    <row r="21" spans="1:8" ht="14.25" customHeight="1" x14ac:dyDescent="0.25">
      <c r="A21" s="229"/>
      <c r="B21" s="229"/>
      <c r="C21" s="567" t="s">
        <v>94</v>
      </c>
      <c r="D21" s="572"/>
      <c r="E21" s="2"/>
      <c r="F21" s="2"/>
      <c r="G21" s="372"/>
      <c r="H21" s="173" t="str">
        <f t="shared" si="0"/>
        <v/>
      </c>
    </row>
    <row r="22" spans="1:8" ht="14.25" customHeight="1" x14ac:dyDescent="0.25">
      <c r="A22" s="250"/>
      <c r="B22" s="250"/>
      <c r="C22" s="375"/>
      <c r="D22" s="247"/>
      <c r="E22" s="376"/>
      <c r="F22" s="376"/>
      <c r="G22" s="372"/>
      <c r="H22" s="173" t="str">
        <f t="shared" si="0"/>
        <v/>
      </c>
    </row>
    <row r="23" spans="1:8" x14ac:dyDescent="0.25">
      <c r="A23" s="229">
        <v>3</v>
      </c>
      <c r="B23" s="363" t="s">
        <v>246</v>
      </c>
      <c r="C23" s="552" t="s">
        <v>95</v>
      </c>
      <c r="D23" s="553"/>
      <c r="E23" s="2" t="s">
        <v>11</v>
      </c>
      <c r="F23" s="2">
        <v>11</v>
      </c>
      <c r="G23" s="372"/>
      <c r="H23" s="173" t="str">
        <f t="shared" si="0"/>
        <v/>
      </c>
    </row>
    <row r="24" spans="1:8" x14ac:dyDescent="0.25">
      <c r="A24" s="229"/>
      <c r="B24" s="229"/>
      <c r="C24" s="63"/>
      <c r="D24" s="245"/>
      <c r="E24" s="2"/>
      <c r="F24" s="2"/>
      <c r="G24" s="374"/>
      <c r="H24" s="173" t="str">
        <f t="shared" si="0"/>
        <v/>
      </c>
    </row>
    <row r="25" spans="1:8" ht="14.25" customHeight="1" x14ac:dyDescent="0.25">
      <c r="A25" s="229">
        <v>4</v>
      </c>
      <c r="B25" s="363" t="s">
        <v>246</v>
      </c>
      <c r="C25" s="9" t="s">
        <v>96</v>
      </c>
      <c r="D25" s="15"/>
      <c r="E25" s="2" t="s">
        <v>11</v>
      </c>
      <c r="F25" s="16">
        <v>8.25</v>
      </c>
      <c r="G25" s="101"/>
      <c r="H25" s="173" t="str">
        <f t="shared" si="0"/>
        <v/>
      </c>
    </row>
    <row r="26" spans="1:8" ht="6.75" customHeight="1" x14ac:dyDescent="0.25">
      <c r="A26" s="229"/>
      <c r="B26" s="229"/>
      <c r="C26" s="9"/>
      <c r="D26" s="15"/>
      <c r="E26" s="2"/>
      <c r="F26" s="16"/>
      <c r="G26" s="101"/>
      <c r="H26" s="173" t="str">
        <f t="shared" si="0"/>
        <v/>
      </c>
    </row>
    <row r="27" spans="1:8" ht="12" customHeight="1" x14ac:dyDescent="0.25">
      <c r="A27" s="248"/>
      <c r="B27" s="248"/>
      <c r="C27" s="567" t="s">
        <v>271</v>
      </c>
      <c r="D27" s="572"/>
      <c r="E27" s="39"/>
      <c r="F27" s="36"/>
      <c r="G27" s="37"/>
      <c r="H27" s="173" t="str">
        <f t="shared" si="0"/>
        <v/>
      </c>
    </row>
    <row r="28" spans="1:8" ht="12" customHeight="1" x14ac:dyDescent="0.25">
      <c r="A28" s="248"/>
      <c r="B28" s="248"/>
      <c r="C28" s="98"/>
      <c r="D28" s="256"/>
      <c r="E28" s="39"/>
      <c r="F28" s="36"/>
      <c r="G28" s="37"/>
      <c r="H28" s="173" t="str">
        <f t="shared" si="0"/>
        <v/>
      </c>
    </row>
    <row r="29" spans="1:8" ht="28.5" customHeight="1" x14ac:dyDescent="0.25">
      <c r="A29" s="248">
        <v>5</v>
      </c>
      <c r="B29" s="248"/>
      <c r="C29" s="557" t="s">
        <v>272</v>
      </c>
      <c r="D29" s="558"/>
      <c r="E29" s="2" t="s">
        <v>11</v>
      </c>
      <c r="F29" s="36">
        <v>45</v>
      </c>
      <c r="G29" s="37"/>
      <c r="H29" s="173" t="str">
        <f t="shared" si="0"/>
        <v/>
      </c>
    </row>
    <row r="30" spans="1:8" ht="12" customHeight="1" x14ac:dyDescent="0.25">
      <c r="A30" s="248"/>
      <c r="B30" s="248"/>
      <c r="C30" s="98"/>
      <c r="D30" s="256"/>
      <c r="E30" s="39"/>
      <c r="F30" s="36"/>
      <c r="G30" s="37"/>
      <c r="H30" s="173" t="str">
        <f t="shared" si="0"/>
        <v/>
      </c>
    </row>
    <row r="31" spans="1:8" ht="28.5" customHeight="1" x14ac:dyDescent="0.25">
      <c r="A31" s="248">
        <v>6</v>
      </c>
      <c r="B31" s="248"/>
      <c r="C31" s="557" t="s">
        <v>273</v>
      </c>
      <c r="D31" s="558"/>
      <c r="E31" s="2" t="s">
        <v>11</v>
      </c>
      <c r="F31" s="36">
        <v>112.5</v>
      </c>
      <c r="G31" s="37"/>
      <c r="H31" s="173" t="str">
        <f t="shared" si="0"/>
        <v/>
      </c>
    </row>
    <row r="32" spans="1:8" ht="12" customHeight="1" x14ac:dyDescent="0.25">
      <c r="A32" s="248"/>
      <c r="B32" s="248"/>
      <c r="C32" s="98"/>
      <c r="D32" s="256"/>
      <c r="E32" s="39"/>
      <c r="F32" s="36"/>
      <c r="G32" s="37"/>
      <c r="H32" s="391"/>
    </row>
    <row r="33" spans="1:8" ht="12" customHeight="1" x14ac:dyDescent="0.25">
      <c r="A33" s="248">
        <v>7</v>
      </c>
      <c r="B33" s="248"/>
      <c r="C33" s="557" t="s">
        <v>274</v>
      </c>
      <c r="D33" s="558"/>
      <c r="E33" s="2" t="s">
        <v>11</v>
      </c>
      <c r="F33" s="36">
        <v>112.5</v>
      </c>
      <c r="G33" s="37"/>
      <c r="H33" s="391" t="s">
        <v>238</v>
      </c>
    </row>
    <row r="34" spans="1:8" ht="12" customHeight="1" x14ac:dyDescent="0.25">
      <c r="A34" s="248"/>
      <c r="B34" s="248"/>
      <c r="C34" s="98"/>
      <c r="D34" s="256"/>
      <c r="E34" s="39"/>
      <c r="F34" s="36"/>
      <c r="G34" s="37"/>
      <c r="H34" s="391"/>
    </row>
    <row r="35" spans="1:8" ht="14.25" customHeight="1" x14ac:dyDescent="0.25">
      <c r="A35" s="229"/>
      <c r="B35" s="229"/>
      <c r="C35" s="377" t="s">
        <v>97</v>
      </c>
      <c r="D35" s="17"/>
      <c r="E35" s="2"/>
      <c r="F35" s="16"/>
      <c r="G35" s="101"/>
      <c r="H35" s="173" t="str">
        <f t="shared" si="0"/>
        <v/>
      </c>
    </row>
    <row r="36" spans="1:8" ht="14.25" customHeight="1" x14ac:dyDescent="0.25">
      <c r="A36" s="250"/>
      <c r="B36" s="250"/>
      <c r="C36" s="378"/>
      <c r="D36" s="15"/>
      <c r="E36" s="376"/>
      <c r="F36" s="102"/>
      <c r="G36" s="101"/>
      <c r="H36" s="173" t="str">
        <f t="shared" si="0"/>
        <v/>
      </c>
    </row>
    <row r="37" spans="1:8" ht="24.75" customHeight="1" x14ac:dyDescent="0.25">
      <c r="A37" s="229">
        <v>8</v>
      </c>
      <c r="B37" s="363" t="s">
        <v>246</v>
      </c>
      <c r="C37" s="552" t="s">
        <v>98</v>
      </c>
      <c r="D37" s="553"/>
      <c r="E37" s="2" t="s">
        <v>11</v>
      </c>
      <c r="F37" s="16">
        <v>55</v>
      </c>
      <c r="G37" s="101"/>
      <c r="H37" s="173" t="str">
        <f t="shared" si="0"/>
        <v/>
      </c>
    </row>
    <row r="38" spans="1:8" ht="10.5" customHeight="1" x14ac:dyDescent="0.25">
      <c r="A38" s="229"/>
      <c r="B38" s="229"/>
      <c r="C38" s="9"/>
      <c r="D38" s="15"/>
      <c r="E38" s="2"/>
      <c r="F38" s="16"/>
      <c r="G38" s="36"/>
      <c r="H38" s="173" t="str">
        <f t="shared" si="0"/>
        <v/>
      </c>
    </row>
    <row r="39" spans="1:8" x14ac:dyDescent="0.25">
      <c r="A39" s="229"/>
      <c r="B39" s="229"/>
      <c r="C39" s="567" t="s">
        <v>99</v>
      </c>
      <c r="D39" s="572"/>
      <c r="E39" s="2"/>
      <c r="F39" s="16"/>
      <c r="G39" s="101"/>
      <c r="H39" s="173" t="str">
        <f t="shared" si="0"/>
        <v/>
      </c>
    </row>
    <row r="40" spans="1:8" x14ac:dyDescent="0.25">
      <c r="A40" s="229"/>
      <c r="B40" s="229"/>
      <c r="C40" s="246"/>
      <c r="D40" s="379"/>
      <c r="E40" s="2"/>
      <c r="F40" s="16"/>
      <c r="G40" s="326"/>
      <c r="H40" s="173" t="str">
        <f t="shared" si="0"/>
        <v/>
      </c>
    </row>
    <row r="41" spans="1:8" ht="15.75" customHeight="1" x14ac:dyDescent="0.25">
      <c r="A41" s="229">
        <v>9</v>
      </c>
      <c r="B41" s="363" t="s">
        <v>246</v>
      </c>
      <c r="C41" s="17" t="s">
        <v>100</v>
      </c>
      <c r="D41" s="247"/>
      <c r="E41" s="16" t="s">
        <v>2</v>
      </c>
      <c r="F41" s="16">
        <v>4</v>
      </c>
      <c r="G41" s="101"/>
      <c r="H41" s="173" t="str">
        <f t="shared" si="0"/>
        <v/>
      </c>
    </row>
    <row r="42" spans="1:8" ht="8.25" customHeight="1" x14ac:dyDescent="0.25">
      <c r="A42" s="279"/>
      <c r="B42" s="279"/>
      <c r="C42" s="280"/>
      <c r="D42" s="271"/>
      <c r="E42" s="278"/>
      <c r="F42" s="278"/>
      <c r="G42" s="269"/>
      <c r="H42" s="356" t="str">
        <f t="shared" si="0"/>
        <v/>
      </c>
    </row>
    <row r="43" spans="1:8" ht="15.75" customHeight="1" x14ac:dyDescent="0.25">
      <c r="A43" s="248"/>
      <c r="B43" s="248"/>
      <c r="C43" s="567" t="s">
        <v>201</v>
      </c>
      <c r="D43" s="572"/>
      <c r="E43" s="36"/>
      <c r="F43" s="36"/>
      <c r="G43" s="101"/>
      <c r="H43" s="173" t="str">
        <f t="shared" si="0"/>
        <v/>
      </c>
    </row>
    <row r="44" spans="1:8" ht="15.75" customHeight="1" x14ac:dyDescent="0.25">
      <c r="A44" s="248">
        <v>10</v>
      </c>
      <c r="B44" s="363" t="s">
        <v>246</v>
      </c>
      <c r="C44" s="9" t="s">
        <v>42</v>
      </c>
      <c r="D44" s="247"/>
      <c r="E44" s="16" t="s">
        <v>20</v>
      </c>
      <c r="F44" s="16">
        <v>110</v>
      </c>
      <c r="G44" s="101"/>
      <c r="H44" s="173" t="str">
        <f t="shared" si="0"/>
        <v/>
      </c>
    </row>
    <row r="45" spans="1:8" ht="8.25" customHeight="1" x14ac:dyDescent="0.25">
      <c r="A45" s="248"/>
      <c r="B45" s="248"/>
      <c r="C45" s="380"/>
      <c r="D45" s="247"/>
      <c r="E45" s="36"/>
      <c r="F45" s="36"/>
      <c r="G45" s="101"/>
      <c r="H45" s="173" t="str">
        <f t="shared" si="0"/>
        <v/>
      </c>
    </row>
    <row r="46" spans="1:8" ht="15.75" customHeight="1" x14ac:dyDescent="0.25">
      <c r="A46" s="248"/>
      <c r="B46" s="248"/>
      <c r="C46" s="14" t="s">
        <v>40</v>
      </c>
      <c r="D46" s="247"/>
      <c r="E46" s="36"/>
      <c r="F46" s="36"/>
      <c r="G46" s="101"/>
      <c r="H46" s="173" t="str">
        <f t="shared" si="0"/>
        <v/>
      </c>
    </row>
    <row r="47" spans="1:8" ht="27.9" customHeight="1" x14ac:dyDescent="0.25">
      <c r="A47" s="248">
        <v>11</v>
      </c>
      <c r="B47" s="363" t="s">
        <v>246</v>
      </c>
      <c r="C47" s="552" t="s">
        <v>41</v>
      </c>
      <c r="D47" s="553"/>
      <c r="E47" s="2" t="s">
        <v>20</v>
      </c>
      <c r="F47" s="16">
        <v>225</v>
      </c>
      <c r="G47" s="101"/>
      <c r="H47" s="173" t="str">
        <f t="shared" si="0"/>
        <v/>
      </c>
    </row>
    <row r="48" spans="1:8" x14ac:dyDescent="0.25">
      <c r="A48" s="248"/>
      <c r="B48" s="393"/>
      <c r="C48" s="390"/>
      <c r="D48" s="245"/>
      <c r="E48" s="39"/>
      <c r="F48" s="36"/>
      <c r="G48" s="37"/>
      <c r="H48" s="391"/>
    </row>
    <row r="49" spans="1:8" ht="16.5" customHeight="1" x14ac:dyDescent="0.25">
      <c r="A49" s="380"/>
      <c r="B49" s="249"/>
      <c r="C49" s="567" t="s">
        <v>137</v>
      </c>
      <c r="D49" s="572"/>
      <c r="E49" s="39"/>
      <c r="F49" s="36"/>
      <c r="G49" s="16"/>
      <c r="H49" s="369"/>
    </row>
    <row r="50" spans="1:8" ht="16.5" customHeight="1" x14ac:dyDescent="0.25">
      <c r="A50" s="98"/>
      <c r="B50" s="389"/>
      <c r="C50" s="552" t="s">
        <v>276</v>
      </c>
      <c r="D50" s="553"/>
      <c r="E50" s="376"/>
      <c r="F50" s="102"/>
      <c r="G50" s="102"/>
      <c r="H50" s="143"/>
    </row>
    <row r="51" spans="1:8" ht="16.5" customHeight="1" x14ac:dyDescent="0.25">
      <c r="A51" s="249">
        <v>1</v>
      </c>
      <c r="B51" s="363" t="s">
        <v>246</v>
      </c>
      <c r="C51" s="554" t="s">
        <v>311</v>
      </c>
      <c r="D51" s="555"/>
      <c r="E51" s="2" t="s">
        <v>277</v>
      </c>
      <c r="F51" s="36">
        <v>3</v>
      </c>
      <c r="G51" s="16"/>
      <c r="H51" s="173" t="str">
        <f>IF(G51="","",F51*G51)</f>
        <v/>
      </c>
    </row>
    <row r="52" spans="1:8" ht="16.5" customHeight="1" x14ac:dyDescent="0.25">
      <c r="A52" s="98"/>
      <c r="B52" s="389"/>
      <c r="C52" s="390"/>
      <c r="D52" s="245"/>
      <c r="E52" s="39"/>
      <c r="F52" s="36"/>
      <c r="G52" s="36"/>
      <c r="H52" s="142"/>
    </row>
    <row r="53" spans="1:8" ht="16.5" customHeight="1" x14ac:dyDescent="0.25">
      <c r="A53" s="249"/>
      <c r="B53" s="363" t="s">
        <v>246</v>
      </c>
      <c r="C53" s="554" t="s">
        <v>278</v>
      </c>
      <c r="D53" s="555"/>
      <c r="E53" s="2" t="s">
        <v>20</v>
      </c>
      <c r="F53" s="36">
        <v>238</v>
      </c>
      <c r="G53" s="16"/>
      <c r="H53" s="369" t="s">
        <v>238</v>
      </c>
    </row>
    <row r="54" spans="1:8" ht="16.5" customHeight="1" x14ac:dyDescent="0.25">
      <c r="A54" s="389"/>
      <c r="B54" s="393"/>
      <c r="C54" s="390"/>
      <c r="D54" s="245"/>
      <c r="E54" s="39"/>
      <c r="F54" s="36"/>
      <c r="G54" s="36"/>
      <c r="H54" s="142"/>
    </row>
    <row r="55" spans="1:8" x14ac:dyDescent="0.25">
      <c r="A55" s="248"/>
      <c r="B55" s="248"/>
      <c r="C55" s="567" t="s">
        <v>312</v>
      </c>
      <c r="D55" s="572"/>
      <c r="E55" s="39"/>
      <c r="F55" s="36"/>
      <c r="G55" s="37"/>
      <c r="H55" s="173" t="str">
        <f t="shared" si="0"/>
        <v/>
      </c>
    </row>
    <row r="56" spans="1:8" x14ac:dyDescent="0.25">
      <c r="A56" s="389"/>
      <c r="B56" s="248"/>
      <c r="C56" s="375"/>
      <c r="D56" s="379"/>
      <c r="E56" s="39"/>
      <c r="F56" s="12"/>
      <c r="G56" s="37"/>
      <c r="H56" s="391"/>
    </row>
    <row r="57" spans="1:8" x14ac:dyDescent="0.25">
      <c r="A57" s="362">
        <v>1</v>
      </c>
      <c r="B57" s="363" t="s">
        <v>246</v>
      </c>
      <c r="C57" s="9" t="s">
        <v>202</v>
      </c>
      <c r="D57" s="15"/>
      <c r="E57" s="2" t="s">
        <v>11</v>
      </c>
      <c r="F57" s="12">
        <v>20.399999999999999</v>
      </c>
      <c r="G57" s="16"/>
      <c r="H57" s="173" t="str">
        <f t="shared" si="0"/>
        <v/>
      </c>
    </row>
    <row r="58" spans="1:8" ht="16.5" customHeight="1" x14ac:dyDescent="0.25">
      <c r="A58" s="386"/>
      <c r="B58" s="387"/>
      <c r="C58" s="561" t="s">
        <v>199</v>
      </c>
      <c r="D58" s="562"/>
      <c r="E58" s="562"/>
      <c r="F58" s="562"/>
      <c r="G58" s="563"/>
      <c r="H58" s="388"/>
    </row>
    <row r="59" spans="1:8" ht="16.5" customHeight="1" x14ac:dyDescent="0.25">
      <c r="A59" s="260"/>
    </row>
    <row r="60" spans="1:8" ht="16.5" customHeight="1" x14ac:dyDescent="0.25">
      <c r="A60" s="61" t="str">
        <f>+A1</f>
        <v>BLOUBERG LOCAL MUNICIPALITY</v>
      </c>
      <c r="B60" s="258"/>
      <c r="C60" s="323"/>
      <c r="D60" s="323"/>
      <c r="E60" s="12"/>
      <c r="F60" s="12"/>
      <c r="G60" s="12"/>
      <c r="H60" s="12"/>
    </row>
    <row r="61" spans="1:8" ht="16.5" customHeight="1" x14ac:dyDescent="0.25">
      <c r="A61" s="61" t="str">
        <f>+A2</f>
        <v>PROJECT NO. BM06/22/23</v>
      </c>
      <c r="B61" s="258"/>
      <c r="C61" s="323"/>
      <c r="D61" s="323"/>
      <c r="E61" s="12"/>
      <c r="F61" s="12"/>
      <c r="G61" s="12"/>
      <c r="H61" s="12"/>
    </row>
    <row r="62" spans="1:8" ht="16.5" customHeight="1" x14ac:dyDescent="0.25">
      <c r="A62" s="61" t="str">
        <f>+A3</f>
        <v xml:space="preserve">CONSTRUCTION OF DANTZIG CRECHE </v>
      </c>
      <c r="B62" s="258"/>
      <c r="C62" s="323"/>
      <c r="D62" s="323"/>
      <c r="E62" s="12"/>
      <c r="F62" s="546"/>
      <c r="G62" s="546"/>
      <c r="H62" s="546"/>
    </row>
    <row r="63" spans="1:8" ht="12.75" customHeight="1" x14ac:dyDescent="0.25">
      <c r="A63" s="97"/>
      <c r="B63" s="259"/>
      <c r="C63" s="97"/>
      <c r="D63" s="97"/>
      <c r="E63" s="385"/>
      <c r="F63" s="324"/>
      <c r="G63" s="324"/>
      <c r="H63" s="325"/>
    </row>
    <row r="64" spans="1:8" s="285" customFormat="1" ht="20.100000000000001" customHeight="1" x14ac:dyDescent="0.3">
      <c r="A64" s="254" t="str">
        <f>+$A$5</f>
        <v>ITEM</v>
      </c>
      <c r="B64" s="255" t="str">
        <f>+$B$5</f>
        <v>LIC</v>
      </c>
      <c r="C64" s="573" t="str">
        <f>+$C$5</f>
        <v>DESCRIPTION</v>
      </c>
      <c r="D64" s="574"/>
      <c r="E64" s="255" t="str">
        <f>+$E$5</f>
        <v>UNIT</v>
      </c>
      <c r="F64" s="255" t="s">
        <v>6</v>
      </c>
      <c r="G64" s="255" t="str">
        <f>+$G$5</f>
        <v>RATE</v>
      </c>
      <c r="H64" s="255" t="str">
        <f>+$H$5</f>
        <v>AMOUNT</v>
      </c>
    </row>
    <row r="65" spans="1:8" ht="16.5" customHeight="1" x14ac:dyDescent="0.25">
      <c r="A65" s="386"/>
      <c r="B65" s="387"/>
      <c r="C65" s="561" t="s">
        <v>207</v>
      </c>
      <c r="D65" s="562"/>
      <c r="E65" s="562"/>
      <c r="F65" s="562"/>
      <c r="G65" s="563"/>
      <c r="H65" s="388"/>
    </row>
    <row r="66" spans="1:8" x14ac:dyDescent="0.25">
      <c r="A66" s="362"/>
      <c r="B66" s="362"/>
      <c r="C66" s="9"/>
      <c r="D66" s="15"/>
      <c r="E66" s="2"/>
      <c r="F66" s="12"/>
      <c r="G66" s="16"/>
      <c r="H66" s="173" t="str">
        <f>IF(G66="","",F66*G66)</f>
        <v/>
      </c>
    </row>
    <row r="67" spans="1:8" x14ac:dyDescent="0.25">
      <c r="A67" s="229"/>
      <c r="B67" s="229"/>
      <c r="C67" s="14" t="s">
        <v>138</v>
      </c>
      <c r="D67" s="15"/>
      <c r="E67" s="16"/>
      <c r="F67" s="16"/>
      <c r="G67" s="16"/>
      <c r="H67" s="173" t="str">
        <f>IF(G67="","",F67*G67)</f>
        <v/>
      </c>
    </row>
    <row r="68" spans="1:8" ht="25.5" customHeight="1" x14ac:dyDescent="0.25">
      <c r="A68" s="229">
        <v>2</v>
      </c>
      <c r="B68" s="363" t="s">
        <v>246</v>
      </c>
      <c r="C68" s="552" t="s">
        <v>275</v>
      </c>
      <c r="D68" s="553"/>
      <c r="E68" s="2" t="s">
        <v>11</v>
      </c>
      <c r="F68" s="16">
        <v>17</v>
      </c>
      <c r="G68" s="16"/>
      <c r="H68" s="173" t="str">
        <f>IF(G68="","",F68*G68)</f>
        <v/>
      </c>
    </row>
    <row r="69" spans="1:8" ht="16.5" customHeight="1" x14ac:dyDescent="0.25">
      <c r="A69" s="249"/>
      <c r="B69" s="249"/>
      <c r="C69" s="567"/>
      <c r="D69" s="572"/>
      <c r="E69" s="39"/>
      <c r="F69" s="36"/>
      <c r="G69" s="16"/>
      <c r="H69" s="369"/>
    </row>
    <row r="70" spans="1:8" x14ac:dyDescent="0.25">
      <c r="A70" s="249">
        <v>3</v>
      </c>
      <c r="B70" s="363" t="s">
        <v>246</v>
      </c>
      <c r="C70" s="552" t="s">
        <v>206</v>
      </c>
      <c r="D70" s="553"/>
      <c r="E70" s="16" t="s">
        <v>11</v>
      </c>
      <c r="F70" s="16">
        <v>15</v>
      </c>
      <c r="G70" s="16"/>
      <c r="H70" s="173" t="str">
        <f>IF(G70="","",F70*G70)</f>
        <v/>
      </c>
    </row>
    <row r="71" spans="1:8" ht="16.5" customHeight="1" x14ac:dyDescent="0.25">
      <c r="A71" s="389"/>
      <c r="B71" s="393"/>
      <c r="C71" s="390"/>
      <c r="D71" s="245"/>
      <c r="E71" s="36"/>
      <c r="F71" s="36"/>
      <c r="G71" s="36"/>
      <c r="H71" s="391"/>
    </row>
    <row r="72" spans="1:8" x14ac:dyDescent="0.25">
      <c r="A72" s="249">
        <v>4</v>
      </c>
      <c r="B72" s="363" t="s">
        <v>246</v>
      </c>
      <c r="C72" s="552" t="s">
        <v>313</v>
      </c>
      <c r="D72" s="553"/>
      <c r="E72" s="16" t="s">
        <v>11</v>
      </c>
      <c r="F72" s="16">
        <v>5</v>
      </c>
      <c r="G72" s="16"/>
      <c r="H72" s="173" t="str">
        <f>IF(G72="","",F72*G72)</f>
        <v/>
      </c>
    </row>
    <row r="73" spans="1:8" x14ac:dyDescent="0.25">
      <c r="A73" s="389"/>
      <c r="B73" s="393"/>
      <c r="C73" s="390"/>
      <c r="D73" s="245"/>
      <c r="E73" s="36"/>
      <c r="F73" s="36"/>
      <c r="G73" s="36"/>
      <c r="H73" s="391"/>
    </row>
    <row r="74" spans="1:8" x14ac:dyDescent="0.25">
      <c r="A74" s="249">
        <v>5</v>
      </c>
      <c r="B74" s="363" t="s">
        <v>246</v>
      </c>
      <c r="C74" s="552" t="s">
        <v>314</v>
      </c>
      <c r="D74" s="553"/>
      <c r="E74" s="16" t="s">
        <v>11</v>
      </c>
      <c r="F74" s="16">
        <v>2</v>
      </c>
      <c r="G74" s="16"/>
      <c r="H74" s="173" t="str">
        <f>IF(G74="","",F74*G74)</f>
        <v/>
      </c>
    </row>
    <row r="75" spans="1:8" x14ac:dyDescent="0.25">
      <c r="A75" s="289"/>
      <c r="B75" s="458"/>
      <c r="C75" s="390"/>
      <c r="D75" s="245"/>
      <c r="E75" s="36"/>
      <c r="F75" s="36"/>
      <c r="G75" s="36"/>
      <c r="H75" s="391"/>
    </row>
    <row r="76" spans="1:8" ht="16.5" customHeight="1" x14ac:dyDescent="0.25">
      <c r="A76" s="249"/>
      <c r="B76" s="249"/>
      <c r="C76" s="14" t="s">
        <v>203</v>
      </c>
      <c r="D76" s="15"/>
      <c r="E76" s="39"/>
      <c r="F76" s="36"/>
      <c r="G76" s="16"/>
      <c r="H76" s="173" t="str">
        <f>IF(G76="","",F76*G76)</f>
        <v/>
      </c>
    </row>
    <row r="77" spans="1:8" ht="16.5" customHeight="1" x14ac:dyDescent="0.25">
      <c r="A77" s="249">
        <v>1</v>
      </c>
      <c r="B77" s="363" t="s">
        <v>246</v>
      </c>
      <c r="C77" s="9" t="s">
        <v>204</v>
      </c>
      <c r="D77" s="15"/>
      <c r="E77" s="2" t="s">
        <v>20</v>
      </c>
      <c r="F77" s="16">
        <v>122</v>
      </c>
      <c r="G77" s="230"/>
      <c r="H77" s="173" t="str">
        <f>IF(G77="","",F77*G77)</f>
        <v/>
      </c>
    </row>
    <row r="78" spans="1:8" ht="16.5" customHeight="1" x14ac:dyDescent="0.25">
      <c r="A78" s="389"/>
      <c r="B78" s="457"/>
      <c r="C78" s="98"/>
      <c r="D78" s="256"/>
      <c r="E78" s="39"/>
      <c r="F78" s="36"/>
      <c r="G78" s="36"/>
      <c r="H78" s="391"/>
    </row>
    <row r="79" spans="1:8" ht="16.5" customHeight="1" x14ac:dyDescent="0.25">
      <c r="A79" s="249"/>
      <c r="B79" s="249"/>
      <c r="C79" s="567" t="s">
        <v>201</v>
      </c>
      <c r="D79" s="572"/>
      <c r="E79" s="39"/>
      <c r="F79" s="36"/>
      <c r="G79" s="16"/>
      <c r="H79" s="173" t="str">
        <f>IF(G79="","",F79*G79)</f>
        <v/>
      </c>
    </row>
    <row r="80" spans="1:8" ht="16.5" customHeight="1" x14ac:dyDescent="0.25">
      <c r="A80" s="249">
        <v>1</v>
      </c>
      <c r="B80" s="363" t="s">
        <v>246</v>
      </c>
      <c r="C80" s="9" t="s">
        <v>205</v>
      </c>
      <c r="D80" s="15"/>
      <c r="E80" s="2" t="s">
        <v>20</v>
      </c>
      <c r="F80" s="36">
        <v>225</v>
      </c>
      <c r="G80" s="326"/>
      <c r="H80" s="173" t="str">
        <f>IF(G80="","",F80*G80)</f>
        <v/>
      </c>
    </row>
    <row r="81" spans="1:8" ht="12.75" customHeight="1" x14ac:dyDescent="0.25">
      <c r="A81" s="280"/>
      <c r="B81" s="281"/>
      <c r="C81" s="380"/>
      <c r="D81" s="15"/>
      <c r="E81" s="39"/>
      <c r="F81" s="36"/>
      <c r="G81" s="16"/>
      <c r="H81" s="173" t="str">
        <f t="shared" ref="H81:H83" si="1">IF(G81="","",F81*G81)</f>
        <v/>
      </c>
    </row>
    <row r="82" spans="1:8" ht="16.5" customHeight="1" x14ac:dyDescent="0.25">
      <c r="A82" s="280"/>
      <c r="B82" s="281"/>
      <c r="C82" s="567" t="s">
        <v>335</v>
      </c>
      <c r="D82" s="572"/>
      <c r="E82" s="39"/>
      <c r="F82" s="36"/>
      <c r="G82" s="16"/>
      <c r="H82" s="173" t="str">
        <f t="shared" si="1"/>
        <v/>
      </c>
    </row>
    <row r="83" spans="1:8" ht="53.25" customHeight="1" x14ac:dyDescent="0.25">
      <c r="A83" s="280"/>
      <c r="B83" s="281"/>
      <c r="C83" s="552" t="s">
        <v>103</v>
      </c>
      <c r="D83" s="553"/>
      <c r="E83" s="16" t="s">
        <v>104</v>
      </c>
      <c r="F83" s="16">
        <v>4</v>
      </c>
      <c r="G83" s="16"/>
      <c r="H83" s="173" t="str">
        <f t="shared" si="1"/>
        <v/>
      </c>
    </row>
    <row r="84" spans="1:8" ht="16.5" customHeight="1" x14ac:dyDescent="0.25">
      <c r="A84" s="280"/>
      <c r="B84" s="281"/>
      <c r="C84" s="380"/>
      <c r="D84" s="15"/>
      <c r="E84" s="39"/>
      <c r="F84" s="36"/>
      <c r="G84" s="16"/>
      <c r="H84" s="369"/>
    </row>
    <row r="85" spans="1:8" ht="16.5" customHeight="1" x14ac:dyDescent="0.25">
      <c r="A85" s="288"/>
      <c r="B85" s="289"/>
      <c r="C85" s="288"/>
      <c r="E85" s="273"/>
      <c r="F85" s="290"/>
      <c r="G85" s="277"/>
      <c r="H85" s="274"/>
    </row>
    <row r="86" spans="1:8" ht="16.5" customHeight="1" x14ac:dyDescent="0.25">
      <c r="A86" s="288"/>
      <c r="B86" s="289"/>
      <c r="C86" s="288"/>
      <c r="E86" s="273"/>
      <c r="F86" s="290"/>
      <c r="G86" s="277"/>
      <c r="H86" s="274"/>
    </row>
    <row r="87" spans="1:8" ht="16.5" customHeight="1" x14ac:dyDescent="0.25">
      <c r="A87" s="288"/>
      <c r="B87" s="289"/>
      <c r="C87" s="288"/>
      <c r="E87" s="273"/>
      <c r="F87" s="290"/>
      <c r="G87" s="277"/>
      <c r="H87" s="274"/>
    </row>
    <row r="88" spans="1:8" ht="16.5" customHeight="1" x14ac:dyDescent="0.25">
      <c r="A88" s="288"/>
      <c r="B88" s="289"/>
      <c r="C88" s="288"/>
      <c r="E88" s="273"/>
      <c r="F88" s="290"/>
      <c r="G88" s="277"/>
      <c r="H88" s="274"/>
    </row>
    <row r="89" spans="1:8" ht="16.5" customHeight="1" x14ac:dyDescent="0.25">
      <c r="A89" s="288"/>
      <c r="B89" s="289"/>
      <c r="C89" s="288"/>
      <c r="E89" s="273"/>
      <c r="F89" s="290"/>
      <c r="G89" s="277"/>
      <c r="H89" s="274"/>
    </row>
    <row r="90" spans="1:8" ht="16.5" customHeight="1" x14ac:dyDescent="0.25">
      <c r="A90" s="288"/>
      <c r="B90" s="289"/>
      <c r="C90" s="288"/>
      <c r="E90" s="273"/>
      <c r="F90" s="290"/>
      <c r="G90" s="277"/>
      <c r="H90" s="274"/>
    </row>
    <row r="91" spans="1:8" ht="16.5" customHeight="1" x14ac:dyDescent="0.25">
      <c r="A91" s="288"/>
      <c r="B91" s="289"/>
      <c r="C91" s="288"/>
      <c r="E91" s="273"/>
      <c r="F91" s="290"/>
      <c r="G91" s="277"/>
      <c r="H91" s="274"/>
    </row>
    <row r="92" spans="1:8" ht="16.5" customHeight="1" x14ac:dyDescent="0.25">
      <c r="A92" s="288"/>
      <c r="B92" s="289"/>
      <c r="C92" s="288"/>
      <c r="E92" s="273"/>
      <c r="F92" s="290"/>
      <c r="G92" s="277"/>
      <c r="H92" s="274"/>
    </row>
    <row r="93" spans="1:8" ht="16.5" customHeight="1" x14ac:dyDescent="0.25">
      <c r="A93" s="288"/>
      <c r="B93" s="289"/>
      <c r="C93" s="288"/>
      <c r="E93" s="273"/>
      <c r="F93" s="290"/>
      <c r="G93" s="277"/>
      <c r="H93" s="274"/>
    </row>
    <row r="94" spans="1:8" ht="16.5" customHeight="1" x14ac:dyDescent="0.25">
      <c r="A94" s="288"/>
      <c r="B94" s="289"/>
      <c r="C94" s="288"/>
      <c r="E94" s="273"/>
      <c r="F94" s="290"/>
      <c r="G94" s="277"/>
      <c r="H94" s="274"/>
    </row>
    <row r="95" spans="1:8" ht="16.5" customHeight="1" x14ac:dyDescent="0.25">
      <c r="A95" s="288"/>
      <c r="B95" s="289"/>
      <c r="C95" s="288"/>
      <c r="E95" s="273"/>
      <c r="F95" s="290"/>
      <c r="G95" s="277"/>
      <c r="H95" s="274"/>
    </row>
    <row r="96" spans="1:8" ht="16.5" customHeight="1" x14ac:dyDescent="0.25">
      <c r="A96" s="288"/>
      <c r="B96" s="289"/>
      <c r="C96" s="288"/>
      <c r="E96" s="273"/>
      <c r="F96" s="290"/>
      <c r="G96" s="277"/>
      <c r="H96" s="274"/>
    </row>
    <row r="97" spans="1:8" ht="16.5" customHeight="1" x14ac:dyDescent="0.25">
      <c r="A97" s="288"/>
      <c r="B97" s="289"/>
      <c r="C97" s="288"/>
      <c r="E97" s="273"/>
      <c r="F97" s="290"/>
      <c r="G97" s="277"/>
      <c r="H97" s="274"/>
    </row>
    <row r="98" spans="1:8" ht="16.5" customHeight="1" x14ac:dyDescent="0.25">
      <c r="A98" s="288"/>
      <c r="B98" s="289"/>
      <c r="C98" s="288"/>
      <c r="E98" s="273"/>
      <c r="F98" s="290"/>
      <c r="G98" s="277"/>
      <c r="H98" s="274"/>
    </row>
    <row r="99" spans="1:8" ht="16.5" customHeight="1" x14ac:dyDescent="0.25">
      <c r="A99" s="288"/>
      <c r="B99" s="289"/>
      <c r="C99" s="288"/>
      <c r="E99" s="273"/>
      <c r="F99" s="290"/>
      <c r="G99" s="277"/>
      <c r="H99" s="274"/>
    </row>
    <row r="100" spans="1:8" ht="16.5" customHeight="1" x14ac:dyDescent="0.25">
      <c r="A100" s="288"/>
      <c r="B100" s="289"/>
      <c r="C100" s="288"/>
      <c r="E100" s="273"/>
      <c r="F100" s="290"/>
      <c r="G100" s="277"/>
      <c r="H100" s="274"/>
    </row>
    <row r="101" spans="1:8" ht="16.5" customHeight="1" x14ac:dyDescent="0.25">
      <c r="A101" s="288"/>
      <c r="B101" s="289"/>
      <c r="C101" s="288"/>
      <c r="E101" s="273"/>
      <c r="F101" s="290"/>
      <c r="G101" s="277"/>
      <c r="H101" s="274"/>
    </row>
    <row r="102" spans="1:8" ht="16.5" customHeight="1" x14ac:dyDescent="0.25">
      <c r="A102" s="288"/>
      <c r="B102" s="289"/>
      <c r="C102" s="288"/>
      <c r="E102" s="291"/>
      <c r="F102" s="290"/>
      <c r="G102" s="277"/>
      <c r="H102" s="274"/>
    </row>
    <row r="103" spans="1:8" ht="16.5" customHeight="1" x14ac:dyDescent="0.25">
      <c r="A103" s="286"/>
      <c r="B103" s="287"/>
      <c r="C103" s="561" t="s">
        <v>200</v>
      </c>
      <c r="D103" s="562"/>
      <c r="E103" s="562"/>
      <c r="F103" s="562"/>
      <c r="G103" s="563"/>
      <c r="H103" s="486"/>
    </row>
    <row r="104" spans="1:8" ht="16.5" customHeight="1" x14ac:dyDescent="0.25">
      <c r="A104" s="260"/>
    </row>
    <row r="105" spans="1:8" ht="16.5" customHeight="1" x14ac:dyDescent="0.25">
      <c r="A105" s="61" t="str">
        <f>+A60</f>
        <v>BLOUBERG LOCAL MUNICIPALITY</v>
      </c>
      <c r="B105" s="258"/>
      <c r="C105" s="323"/>
      <c r="D105" s="323"/>
      <c r="E105" s="12"/>
      <c r="F105" s="12"/>
      <c r="G105" s="12"/>
      <c r="H105" s="12"/>
    </row>
    <row r="106" spans="1:8" ht="16.5" customHeight="1" x14ac:dyDescent="0.25">
      <c r="A106" s="61" t="str">
        <f>+A61</f>
        <v>PROJECT NO. BM06/22/23</v>
      </c>
      <c r="B106" s="258"/>
      <c r="C106" s="323"/>
      <c r="D106" s="323"/>
      <c r="E106" s="12"/>
      <c r="F106" s="12"/>
      <c r="G106" s="12"/>
      <c r="H106" s="12"/>
    </row>
    <row r="107" spans="1:8" ht="16.5" customHeight="1" x14ac:dyDescent="0.25">
      <c r="A107" s="61" t="str">
        <f>+A62</f>
        <v xml:space="preserve">CONSTRUCTION OF DANTZIG CRECHE </v>
      </c>
      <c r="B107" s="258"/>
      <c r="C107" s="323"/>
      <c r="D107" s="323"/>
      <c r="E107" s="12"/>
      <c r="F107" s="546"/>
      <c r="G107" s="546"/>
      <c r="H107" s="546"/>
    </row>
    <row r="108" spans="1:8" ht="16.5" customHeight="1" x14ac:dyDescent="0.25">
      <c r="A108" s="323"/>
      <c r="B108" s="392"/>
      <c r="C108" s="323"/>
      <c r="D108" s="323"/>
      <c r="E108" s="12"/>
      <c r="F108" s="12"/>
      <c r="G108" s="12"/>
      <c r="H108" s="12"/>
    </row>
    <row r="109" spans="1:8" s="285" customFormat="1" ht="20.100000000000001" customHeight="1" x14ac:dyDescent="0.3">
      <c r="A109" s="254" t="str">
        <f>+$A$5</f>
        <v>ITEM</v>
      </c>
      <c r="B109" s="255" t="str">
        <f>+$B$5</f>
        <v>LIC</v>
      </c>
      <c r="C109" s="573" t="str">
        <f>+$C$5</f>
        <v>DESCRIPTION</v>
      </c>
      <c r="D109" s="574"/>
      <c r="E109" s="255" t="str">
        <f>+$E$5</f>
        <v>UNIT</v>
      </c>
      <c r="F109" s="255" t="s">
        <v>6</v>
      </c>
      <c r="G109" s="255" t="str">
        <f>+$G$5</f>
        <v>RATE</v>
      </c>
      <c r="H109" s="255" t="str">
        <f>+$H$5</f>
        <v>AMOUNT</v>
      </c>
    </row>
    <row r="110" spans="1:8" ht="11.25" customHeight="1" x14ac:dyDescent="0.25">
      <c r="A110" s="366"/>
      <c r="B110" s="366"/>
      <c r="C110" s="46"/>
      <c r="D110" s="367"/>
      <c r="E110" s="368"/>
      <c r="F110" s="368"/>
      <c r="G110" s="368"/>
      <c r="H110" s="368"/>
    </row>
    <row r="111" spans="1:8" ht="16.5" customHeight="1" x14ac:dyDescent="0.25">
      <c r="A111" s="366"/>
      <c r="B111" s="366"/>
      <c r="C111" s="14" t="s">
        <v>46</v>
      </c>
      <c r="D111" s="367"/>
      <c r="E111" s="368"/>
      <c r="F111" s="368"/>
      <c r="G111" s="368"/>
      <c r="H111" s="368"/>
    </row>
    <row r="112" spans="1:8" x14ac:dyDescent="0.25">
      <c r="A112" s="229"/>
      <c r="B112" s="229"/>
      <c r="C112" s="14" t="s">
        <v>208</v>
      </c>
      <c r="D112" s="15"/>
      <c r="E112" s="16"/>
      <c r="F112" s="16"/>
      <c r="G112" s="16"/>
      <c r="H112" s="16"/>
    </row>
    <row r="113" spans="1:8" x14ac:dyDescent="0.25">
      <c r="A113" s="229"/>
      <c r="B113" s="229"/>
      <c r="C113" s="14" t="s">
        <v>47</v>
      </c>
      <c r="D113" s="15"/>
      <c r="E113" s="16"/>
      <c r="F113" s="16"/>
      <c r="G113" s="16"/>
      <c r="H113" s="16"/>
    </row>
    <row r="114" spans="1:8" ht="9.75" customHeight="1" x14ac:dyDescent="0.25">
      <c r="A114" s="229"/>
      <c r="B114" s="229"/>
      <c r="C114" s="63"/>
      <c r="D114" s="64"/>
      <c r="E114" s="2"/>
      <c r="F114" s="16"/>
      <c r="G114" s="16"/>
      <c r="H114" s="16"/>
    </row>
    <row r="115" spans="1:8" x14ac:dyDescent="0.25">
      <c r="A115" s="248">
        <v>1</v>
      </c>
      <c r="B115" s="363" t="s">
        <v>246</v>
      </c>
      <c r="C115" s="552" t="s">
        <v>280</v>
      </c>
      <c r="D115" s="556"/>
      <c r="E115" s="2" t="s">
        <v>20</v>
      </c>
      <c r="F115" s="16">
        <v>323</v>
      </c>
      <c r="G115" s="16"/>
      <c r="H115" s="173" t="str">
        <f t="shared" ref="H115:H140" si="2">IF(G115="","",F115*G115)</f>
        <v/>
      </c>
    </row>
    <row r="116" spans="1:8" x14ac:dyDescent="0.25">
      <c r="A116" s="250"/>
      <c r="B116" s="250"/>
      <c r="C116" s="390"/>
      <c r="D116" s="327"/>
      <c r="E116" s="376"/>
      <c r="F116" s="102"/>
      <c r="G116" s="102"/>
      <c r="H116" s="173" t="str">
        <f t="shared" si="2"/>
        <v/>
      </c>
    </row>
    <row r="117" spans="1:8" ht="12.75" customHeight="1" x14ac:dyDescent="0.25">
      <c r="A117" s="248">
        <v>2</v>
      </c>
      <c r="B117" s="363" t="s">
        <v>246</v>
      </c>
      <c r="C117" s="552" t="s">
        <v>279</v>
      </c>
      <c r="D117" s="556"/>
      <c r="E117" s="2" t="s">
        <v>20</v>
      </c>
      <c r="F117" s="16">
        <v>134</v>
      </c>
      <c r="G117" s="16"/>
      <c r="H117" s="173" t="str">
        <f t="shared" si="2"/>
        <v/>
      </c>
    </row>
    <row r="118" spans="1:8" ht="9.75" customHeight="1" x14ac:dyDescent="0.25">
      <c r="A118" s="229"/>
      <c r="B118" s="229"/>
      <c r="C118" s="63"/>
      <c r="D118" s="15"/>
      <c r="E118" s="2"/>
      <c r="F118" s="16"/>
      <c r="G118" s="16"/>
      <c r="H118" s="173" t="str">
        <f t="shared" si="2"/>
        <v/>
      </c>
    </row>
    <row r="119" spans="1:8" x14ac:dyDescent="0.25">
      <c r="A119" s="248"/>
      <c r="B119" s="248"/>
      <c r="C119" s="14" t="s">
        <v>48</v>
      </c>
      <c r="D119" s="15"/>
      <c r="E119" s="39"/>
      <c r="F119" s="36"/>
      <c r="G119" s="16"/>
      <c r="H119" s="173" t="str">
        <f t="shared" si="2"/>
        <v/>
      </c>
    </row>
    <row r="120" spans="1:8" ht="27.75" customHeight="1" x14ac:dyDescent="0.25">
      <c r="A120" s="248"/>
      <c r="B120" s="248"/>
      <c r="C120" s="552" t="s">
        <v>45</v>
      </c>
      <c r="D120" s="553"/>
      <c r="E120" s="39"/>
      <c r="F120" s="36"/>
      <c r="G120" s="16"/>
      <c r="H120" s="173" t="str">
        <f t="shared" si="2"/>
        <v/>
      </c>
    </row>
    <row r="121" spans="1:8" ht="27.75" customHeight="1" x14ac:dyDescent="0.25">
      <c r="A121" s="248"/>
      <c r="B121" s="248"/>
      <c r="C121" s="582" t="s">
        <v>49</v>
      </c>
      <c r="D121" s="556"/>
      <c r="E121" s="39"/>
      <c r="F121" s="36"/>
      <c r="G121" s="16"/>
      <c r="H121" s="173" t="str">
        <f t="shared" si="2"/>
        <v/>
      </c>
    </row>
    <row r="122" spans="1:8" ht="27.9" customHeight="1" x14ac:dyDescent="0.25">
      <c r="A122" s="248"/>
      <c r="B122" s="248"/>
      <c r="C122" s="582" t="s">
        <v>139</v>
      </c>
      <c r="D122" s="553"/>
      <c r="E122" s="39"/>
      <c r="F122" s="36"/>
      <c r="G122" s="16"/>
      <c r="H122" s="173" t="str">
        <f t="shared" si="2"/>
        <v/>
      </c>
    </row>
    <row r="123" spans="1:8" x14ac:dyDescent="0.25">
      <c r="A123" s="248">
        <v>1</v>
      </c>
      <c r="B123" s="363" t="s">
        <v>246</v>
      </c>
      <c r="C123" s="583" t="s">
        <v>28</v>
      </c>
      <c r="D123" s="553"/>
      <c r="E123" s="16" t="s">
        <v>2</v>
      </c>
      <c r="F123" s="16">
        <v>2</v>
      </c>
      <c r="G123" s="16"/>
      <c r="H123" s="173" t="str">
        <f t="shared" si="2"/>
        <v/>
      </c>
    </row>
    <row r="124" spans="1:8" x14ac:dyDescent="0.25">
      <c r="A124" s="229"/>
      <c r="B124" s="229"/>
      <c r="C124" s="66"/>
      <c r="D124" s="245"/>
      <c r="E124" s="16"/>
      <c r="F124" s="16"/>
      <c r="G124" s="16"/>
      <c r="H124" s="173" t="str">
        <f t="shared" si="2"/>
        <v/>
      </c>
    </row>
    <row r="125" spans="1:8" x14ac:dyDescent="0.25">
      <c r="A125" s="248">
        <v>2</v>
      </c>
      <c r="B125" s="363" t="s">
        <v>246</v>
      </c>
      <c r="C125" s="583" t="s">
        <v>29</v>
      </c>
      <c r="D125" s="553"/>
      <c r="E125" s="16" t="s">
        <v>2</v>
      </c>
      <c r="F125" s="16">
        <v>3</v>
      </c>
      <c r="G125" s="16"/>
      <c r="H125" s="173" t="str">
        <f t="shared" si="2"/>
        <v/>
      </c>
    </row>
    <row r="126" spans="1:8" x14ac:dyDescent="0.25">
      <c r="A126" s="389"/>
      <c r="B126" s="393"/>
      <c r="C126" s="66"/>
      <c r="D126" s="245"/>
      <c r="E126" s="36"/>
      <c r="F126" s="36"/>
      <c r="G126" s="36"/>
      <c r="H126" s="391"/>
    </row>
    <row r="127" spans="1:8" ht="27.9" customHeight="1" x14ac:dyDescent="0.25">
      <c r="A127" s="249">
        <v>3</v>
      </c>
      <c r="B127" s="363" t="s">
        <v>246</v>
      </c>
      <c r="C127" s="552" t="s">
        <v>281</v>
      </c>
      <c r="D127" s="553"/>
      <c r="E127" s="2" t="s">
        <v>20</v>
      </c>
      <c r="F127" s="36">
        <v>238</v>
      </c>
      <c r="G127" s="16"/>
      <c r="H127" s="173" t="str">
        <f>IF(G127="","",F127*G127)</f>
        <v/>
      </c>
    </row>
    <row r="128" spans="1:8" ht="9.75" customHeight="1" x14ac:dyDescent="0.25">
      <c r="A128" s="248"/>
      <c r="B128" s="248"/>
      <c r="C128" s="47"/>
      <c r="D128" s="64"/>
      <c r="E128" s="39"/>
      <c r="F128" s="36"/>
      <c r="G128" s="230"/>
      <c r="H128" s="173" t="str">
        <f t="shared" si="2"/>
        <v/>
      </c>
    </row>
    <row r="129" spans="1:8" ht="15.75" customHeight="1" x14ac:dyDescent="0.25">
      <c r="A129" s="229"/>
      <c r="B129" s="229"/>
      <c r="C129" s="14" t="s">
        <v>43</v>
      </c>
      <c r="D129" s="15"/>
      <c r="E129" s="16"/>
      <c r="F129" s="16"/>
      <c r="G129" s="230"/>
      <c r="H129" s="173" t="str">
        <f t="shared" si="2"/>
        <v/>
      </c>
    </row>
    <row r="130" spans="1:8" x14ac:dyDescent="0.25">
      <c r="A130" s="229"/>
      <c r="B130" s="229"/>
      <c r="C130" s="14" t="s">
        <v>44</v>
      </c>
      <c r="D130" s="15"/>
      <c r="E130" s="16"/>
      <c r="F130" s="16"/>
      <c r="G130" s="230"/>
      <c r="H130" s="173" t="str">
        <f t="shared" si="2"/>
        <v/>
      </c>
    </row>
    <row r="131" spans="1:8" x14ac:dyDescent="0.25">
      <c r="A131" s="362"/>
      <c r="B131" s="362"/>
      <c r="C131" s="14"/>
      <c r="D131" s="256"/>
      <c r="E131" s="16"/>
      <c r="F131" s="16"/>
      <c r="G131" s="230"/>
      <c r="H131" s="173" t="str">
        <f t="shared" si="2"/>
        <v/>
      </c>
    </row>
    <row r="132" spans="1:8" x14ac:dyDescent="0.25">
      <c r="A132" s="362">
        <v>1</v>
      </c>
      <c r="B132" s="363" t="s">
        <v>246</v>
      </c>
      <c r="C132" s="552" t="s">
        <v>173</v>
      </c>
      <c r="D132" s="556"/>
      <c r="E132" s="16" t="s">
        <v>1</v>
      </c>
      <c r="F132" s="16">
        <v>500</v>
      </c>
      <c r="G132" s="16"/>
      <c r="H132" s="173" t="str">
        <f t="shared" si="2"/>
        <v/>
      </c>
    </row>
    <row r="133" spans="1:8" x14ac:dyDescent="0.25">
      <c r="A133" s="362"/>
      <c r="B133" s="362"/>
      <c r="C133" s="63"/>
      <c r="D133" s="256"/>
      <c r="E133" s="16"/>
      <c r="F133" s="16"/>
      <c r="G133" s="16"/>
      <c r="H133" s="173" t="str">
        <f t="shared" si="2"/>
        <v/>
      </c>
    </row>
    <row r="134" spans="1:8" x14ac:dyDescent="0.25">
      <c r="A134" s="362">
        <v>2</v>
      </c>
      <c r="B134" s="363" t="s">
        <v>246</v>
      </c>
      <c r="C134" s="552" t="s">
        <v>174</v>
      </c>
      <c r="D134" s="556"/>
      <c r="E134" s="16" t="s">
        <v>1</v>
      </c>
      <c r="F134" s="16">
        <v>1180</v>
      </c>
      <c r="G134" s="16"/>
      <c r="H134" s="173" t="str">
        <f t="shared" si="2"/>
        <v/>
      </c>
    </row>
    <row r="135" spans="1:8" x14ac:dyDescent="0.25">
      <c r="A135" s="389"/>
      <c r="B135" s="393"/>
      <c r="C135" s="390"/>
      <c r="D135" s="256"/>
      <c r="E135" s="36"/>
      <c r="F135" s="36"/>
      <c r="G135" s="36"/>
      <c r="H135" s="391"/>
    </row>
    <row r="136" spans="1:8" s="296" customFormat="1" x14ac:dyDescent="0.25">
      <c r="A136" s="317">
        <v>3</v>
      </c>
      <c r="B136" s="363" t="s">
        <v>246</v>
      </c>
      <c r="C136" s="570" t="s">
        <v>112</v>
      </c>
      <c r="D136" s="584"/>
      <c r="E136" s="317" t="s">
        <v>1</v>
      </c>
      <c r="F136" s="317">
        <v>2000</v>
      </c>
      <c r="G136" s="317"/>
      <c r="H136" s="173" t="str">
        <f t="shared" si="2"/>
        <v/>
      </c>
    </row>
    <row r="137" spans="1:8" s="296" customFormat="1" x14ac:dyDescent="0.25">
      <c r="A137" s="394"/>
      <c r="B137" s="393"/>
      <c r="C137" s="395"/>
      <c r="D137" s="396"/>
      <c r="E137" s="397"/>
      <c r="F137" s="397"/>
      <c r="G137" s="397"/>
      <c r="H137" s="391"/>
    </row>
    <row r="138" spans="1:8" s="296" customFormat="1" x14ac:dyDescent="0.25">
      <c r="A138" s="398">
        <v>4</v>
      </c>
      <c r="B138" s="363" t="s">
        <v>246</v>
      </c>
      <c r="C138" s="570" t="s">
        <v>113</v>
      </c>
      <c r="D138" s="584"/>
      <c r="E138" s="317" t="s">
        <v>1</v>
      </c>
      <c r="F138" s="317">
        <v>2000</v>
      </c>
      <c r="G138" s="317"/>
      <c r="H138" s="173" t="str">
        <f t="shared" si="2"/>
        <v/>
      </c>
    </row>
    <row r="139" spans="1:8" s="296" customFormat="1" x14ac:dyDescent="0.25">
      <c r="A139" s="394"/>
      <c r="B139" s="393"/>
      <c r="C139" s="395"/>
      <c r="D139" s="396"/>
      <c r="E139" s="397"/>
      <c r="F139" s="397"/>
      <c r="G139" s="397"/>
      <c r="H139" s="391"/>
    </row>
    <row r="140" spans="1:8" s="296" customFormat="1" x14ac:dyDescent="0.25">
      <c r="A140" s="399">
        <v>5</v>
      </c>
      <c r="B140" s="363" t="s">
        <v>246</v>
      </c>
      <c r="C140" s="570" t="s">
        <v>101</v>
      </c>
      <c r="D140" s="571"/>
      <c r="E140" s="317" t="s">
        <v>1</v>
      </c>
      <c r="F140" s="317">
        <v>200</v>
      </c>
      <c r="G140" s="317"/>
      <c r="H140" s="173" t="str">
        <f t="shared" si="2"/>
        <v/>
      </c>
    </row>
    <row r="141" spans="1:8" s="296" customFormat="1" x14ac:dyDescent="0.25">
      <c r="A141" s="394"/>
      <c r="B141" s="393"/>
      <c r="C141" s="395"/>
      <c r="D141" s="400"/>
      <c r="E141" s="397"/>
      <c r="F141" s="397"/>
      <c r="G141" s="397"/>
      <c r="H141" s="391"/>
    </row>
    <row r="142" spans="1:8" s="296" customFormat="1" ht="26.25" customHeight="1" x14ac:dyDescent="0.3">
      <c r="A142" s="399">
        <v>6</v>
      </c>
      <c r="B142" s="363" t="s">
        <v>246</v>
      </c>
      <c r="C142" s="570" t="s">
        <v>102</v>
      </c>
      <c r="D142" s="571"/>
      <c r="E142" s="4" t="s">
        <v>20</v>
      </c>
      <c r="F142" s="317">
        <v>238</v>
      </c>
      <c r="G142" s="317"/>
      <c r="H142" s="401" t="s">
        <v>238</v>
      </c>
    </row>
    <row r="143" spans="1:8" ht="9.75" customHeight="1" x14ac:dyDescent="0.25">
      <c r="A143" s="281"/>
      <c r="B143" s="281"/>
      <c r="C143" s="297"/>
      <c r="D143" s="298"/>
      <c r="E143" s="277"/>
      <c r="F143" s="299"/>
      <c r="G143" s="263"/>
      <c r="H143" s="263"/>
    </row>
    <row r="144" spans="1:8" s="28" customFormat="1" ht="16.5" customHeight="1" x14ac:dyDescent="0.25">
      <c r="A144" s="249"/>
      <c r="B144" s="249"/>
      <c r="C144" s="14" t="s">
        <v>224</v>
      </c>
      <c r="D144" s="64"/>
      <c r="E144" s="36"/>
      <c r="F144" s="36"/>
      <c r="G144" s="36"/>
      <c r="H144" s="36"/>
    </row>
    <row r="145" spans="1:8" s="28" customFormat="1" ht="11.25" customHeight="1" x14ac:dyDescent="0.25">
      <c r="A145" s="249"/>
      <c r="B145" s="249"/>
      <c r="C145" s="370"/>
      <c r="D145" s="64"/>
      <c r="E145" s="36"/>
      <c r="F145" s="36"/>
      <c r="G145" s="36"/>
      <c r="H145" s="36"/>
    </row>
    <row r="146" spans="1:8" s="28" customFormat="1" ht="18.75" customHeight="1" x14ac:dyDescent="0.25">
      <c r="A146" s="249">
        <v>1</v>
      </c>
      <c r="B146" s="363" t="s">
        <v>246</v>
      </c>
      <c r="C146" s="552" t="s">
        <v>195</v>
      </c>
      <c r="D146" s="553"/>
      <c r="E146" s="16" t="s">
        <v>1</v>
      </c>
      <c r="F146" s="16">
        <v>65</v>
      </c>
      <c r="G146" s="16"/>
      <c r="H146" s="173" t="str">
        <f t="shared" ref="H146:H157" si="3">IF(G146="","",F146*G146)</f>
        <v/>
      </c>
    </row>
    <row r="147" spans="1:8" ht="12.75" customHeight="1" x14ac:dyDescent="0.25">
      <c r="A147" s="249"/>
      <c r="B147" s="249"/>
      <c r="C147" s="370"/>
      <c r="D147" s="64"/>
      <c r="E147" s="36"/>
      <c r="F147" s="36"/>
      <c r="G147" s="16"/>
      <c r="H147" s="173" t="str">
        <f t="shared" si="3"/>
        <v/>
      </c>
    </row>
    <row r="148" spans="1:8" ht="15.75" customHeight="1" x14ac:dyDescent="0.25">
      <c r="A148" s="249">
        <v>2</v>
      </c>
      <c r="B148" s="363" t="s">
        <v>246</v>
      </c>
      <c r="C148" s="9" t="s">
        <v>262</v>
      </c>
      <c r="D148" s="64"/>
      <c r="E148" s="16" t="s">
        <v>1</v>
      </c>
      <c r="F148" s="16">
        <v>30</v>
      </c>
      <c r="G148" s="16"/>
      <c r="H148" s="173" t="str">
        <f t="shared" si="3"/>
        <v/>
      </c>
    </row>
    <row r="149" spans="1:8" ht="8.25" customHeight="1" x14ac:dyDescent="0.25">
      <c r="A149" s="249"/>
      <c r="B149" s="249"/>
      <c r="C149" s="370"/>
      <c r="D149" s="64"/>
      <c r="E149" s="36"/>
      <c r="F149" s="36"/>
      <c r="G149" s="16"/>
      <c r="H149" s="173" t="str">
        <f t="shared" si="3"/>
        <v/>
      </c>
    </row>
    <row r="150" spans="1:8" ht="15.75" customHeight="1" x14ac:dyDescent="0.25">
      <c r="A150" s="249">
        <v>3</v>
      </c>
      <c r="B150" s="363" t="s">
        <v>246</v>
      </c>
      <c r="C150" s="9" t="s">
        <v>263</v>
      </c>
      <c r="D150" s="64"/>
      <c r="E150" s="16" t="s">
        <v>1</v>
      </c>
      <c r="F150" s="16">
        <v>14</v>
      </c>
      <c r="G150" s="16"/>
      <c r="H150" s="173" t="str">
        <f t="shared" ref="H150" si="4">IF(G150="","",F150*G150)</f>
        <v/>
      </c>
    </row>
    <row r="151" spans="1:8" ht="8.25" customHeight="1" x14ac:dyDescent="0.25">
      <c r="A151" s="389"/>
      <c r="B151" s="389"/>
      <c r="C151" s="378"/>
      <c r="D151" s="245"/>
      <c r="E151" s="36"/>
      <c r="F151" s="36"/>
      <c r="G151" s="36"/>
      <c r="H151" s="391"/>
    </row>
    <row r="152" spans="1:8" ht="16.5" customHeight="1" x14ac:dyDescent="0.25">
      <c r="A152" s="249"/>
      <c r="B152" s="249"/>
      <c r="C152" s="14" t="s">
        <v>209</v>
      </c>
      <c r="D152" s="64"/>
      <c r="E152" s="36"/>
      <c r="F152" s="36"/>
      <c r="G152" s="16"/>
      <c r="H152" s="173" t="str">
        <f t="shared" si="3"/>
        <v/>
      </c>
    </row>
    <row r="153" spans="1:8" ht="27" customHeight="1" x14ac:dyDescent="0.25">
      <c r="A153" s="362">
        <v>4</v>
      </c>
      <c r="B153" s="363" t="s">
        <v>246</v>
      </c>
      <c r="C153" s="552" t="s">
        <v>210</v>
      </c>
      <c r="D153" s="553"/>
      <c r="E153" s="2" t="s">
        <v>20</v>
      </c>
      <c r="F153" s="16">
        <v>742</v>
      </c>
      <c r="G153" s="16"/>
      <c r="H153" s="173" t="str">
        <f t="shared" si="3"/>
        <v/>
      </c>
    </row>
    <row r="154" spans="1:8" x14ac:dyDescent="0.25">
      <c r="A154" s="402"/>
      <c r="B154" s="402"/>
      <c r="C154" s="567" t="s">
        <v>105</v>
      </c>
      <c r="D154" s="572"/>
      <c r="E154" s="16"/>
      <c r="F154" s="16"/>
      <c r="G154" s="16"/>
      <c r="H154" s="173" t="str">
        <f t="shared" si="3"/>
        <v/>
      </c>
    </row>
    <row r="155" spans="1:8" ht="15" customHeight="1" x14ac:dyDescent="0.25">
      <c r="A155" s="402"/>
      <c r="B155" s="402"/>
      <c r="C155" s="552"/>
      <c r="D155" s="553"/>
      <c r="E155" s="16"/>
      <c r="F155" s="16"/>
      <c r="G155" s="16"/>
      <c r="H155" s="173" t="str">
        <f t="shared" si="3"/>
        <v/>
      </c>
    </row>
    <row r="156" spans="1:8" x14ac:dyDescent="0.25">
      <c r="A156" s="402"/>
      <c r="B156" s="402"/>
      <c r="C156" s="567" t="s">
        <v>211</v>
      </c>
      <c r="D156" s="572"/>
      <c r="E156" s="16"/>
      <c r="F156" s="16"/>
      <c r="G156" s="16"/>
      <c r="H156" s="173" t="str">
        <f t="shared" si="3"/>
        <v/>
      </c>
    </row>
    <row r="157" spans="1:8" x14ac:dyDescent="0.25">
      <c r="A157" s="249">
        <v>5</v>
      </c>
      <c r="B157" s="363" t="s">
        <v>246</v>
      </c>
      <c r="C157" s="552" t="s">
        <v>106</v>
      </c>
      <c r="D157" s="553"/>
      <c r="E157" s="2" t="s">
        <v>20</v>
      </c>
      <c r="F157" s="36">
        <v>225</v>
      </c>
      <c r="G157" s="16"/>
      <c r="H157" s="173" t="str">
        <f t="shared" si="3"/>
        <v/>
      </c>
    </row>
    <row r="158" spans="1:8" x14ac:dyDescent="0.25">
      <c r="A158" s="370"/>
      <c r="B158" s="403"/>
      <c r="C158" s="373"/>
      <c r="D158" s="247"/>
      <c r="E158" s="36"/>
      <c r="F158" s="36"/>
      <c r="G158" s="16"/>
      <c r="H158" s="16"/>
    </row>
    <row r="159" spans="1:8" ht="16.5" customHeight="1" x14ac:dyDescent="0.25">
      <c r="A159" s="381"/>
      <c r="B159" s="382"/>
      <c r="C159" s="564" t="s">
        <v>200</v>
      </c>
      <c r="D159" s="565"/>
      <c r="E159" s="565"/>
      <c r="F159" s="565"/>
      <c r="G159" s="566"/>
      <c r="H159" s="384"/>
    </row>
    <row r="160" spans="1:8" ht="16.5" customHeight="1" x14ac:dyDescent="0.25">
      <c r="A160" s="415"/>
      <c r="B160" s="416"/>
      <c r="C160" s="415"/>
      <c r="D160" s="415"/>
      <c r="E160" s="232"/>
      <c r="F160" s="232"/>
      <c r="G160" s="232"/>
      <c r="H160" s="232"/>
    </row>
    <row r="161" spans="1:8" ht="16.5" customHeight="1" x14ac:dyDescent="0.25">
      <c r="A161" s="61" t="str">
        <f>+A105</f>
        <v>BLOUBERG LOCAL MUNICIPALITY</v>
      </c>
      <c r="B161" s="258"/>
      <c r="C161" s="323"/>
      <c r="D161" s="323"/>
      <c r="E161" s="12"/>
      <c r="F161" s="12"/>
      <c r="G161" s="12"/>
      <c r="H161" s="12"/>
    </row>
    <row r="162" spans="1:8" ht="16.5" customHeight="1" x14ac:dyDescent="0.25">
      <c r="A162" s="61" t="str">
        <f>+A106</f>
        <v>PROJECT NO. BM06/22/23</v>
      </c>
      <c r="B162" s="258"/>
      <c r="C162" s="323"/>
      <c r="D162" s="323"/>
      <c r="E162" s="12"/>
      <c r="F162" s="12"/>
      <c r="G162" s="12"/>
      <c r="H162" s="12"/>
    </row>
    <row r="163" spans="1:8" ht="16.5" customHeight="1" x14ac:dyDescent="0.25">
      <c r="A163" s="61" t="str">
        <f>+A107</f>
        <v xml:space="preserve">CONSTRUCTION OF DANTZIG CRECHE </v>
      </c>
      <c r="B163" s="258"/>
      <c r="C163" s="323"/>
      <c r="D163" s="323"/>
      <c r="E163" s="12"/>
      <c r="F163" s="546"/>
      <c r="G163" s="546"/>
      <c r="H163" s="546"/>
    </row>
    <row r="164" spans="1:8" ht="16.5" customHeight="1" x14ac:dyDescent="0.25">
      <c r="A164" s="97"/>
      <c r="B164" s="259"/>
      <c r="C164" s="97"/>
      <c r="D164" s="97"/>
      <c r="E164" s="324"/>
      <c r="F164" s="324"/>
      <c r="G164" s="324"/>
      <c r="H164" s="324"/>
    </row>
    <row r="165" spans="1:8" s="285" customFormat="1" ht="20.100000000000001" customHeight="1" x14ac:dyDescent="0.3">
      <c r="A165" s="254" t="str">
        <f>+$A$5</f>
        <v>ITEM</v>
      </c>
      <c r="B165" s="255" t="str">
        <f>+$B$5</f>
        <v>LIC</v>
      </c>
      <c r="C165" s="573" t="str">
        <f>+$C$5</f>
        <v>DESCRIPTION</v>
      </c>
      <c r="D165" s="574"/>
      <c r="E165" s="255" t="str">
        <f>+$E$5</f>
        <v>UNIT</v>
      </c>
      <c r="F165" s="255" t="s">
        <v>6</v>
      </c>
      <c r="G165" s="255" t="str">
        <f>+$G$5</f>
        <v>RATE</v>
      </c>
      <c r="H165" s="255" t="str">
        <f>+$H$5</f>
        <v>AMOUNT</v>
      </c>
    </row>
    <row r="166" spans="1:8" ht="16.5" customHeight="1" x14ac:dyDescent="0.25">
      <c r="A166" s="386"/>
      <c r="B166" s="387"/>
      <c r="C166" s="561" t="s">
        <v>207</v>
      </c>
      <c r="D166" s="562"/>
      <c r="E166" s="562"/>
      <c r="F166" s="562"/>
      <c r="G166" s="563"/>
      <c r="H166" s="388">
        <f>+H159</f>
        <v>0</v>
      </c>
    </row>
    <row r="167" spans="1:8" ht="16.5" customHeight="1" x14ac:dyDescent="0.25">
      <c r="A167" s="98"/>
      <c r="B167" s="389"/>
      <c r="C167" s="404"/>
      <c r="D167" s="405"/>
      <c r="E167" s="406"/>
      <c r="F167" s="407"/>
      <c r="G167" s="408"/>
      <c r="H167" s="409"/>
    </row>
    <row r="168" spans="1:8" ht="27.75" customHeight="1" x14ac:dyDescent="0.25">
      <c r="A168" s="362"/>
      <c r="B168" s="362"/>
      <c r="C168" s="567" t="s">
        <v>107</v>
      </c>
      <c r="D168" s="572"/>
      <c r="E168" s="16"/>
      <c r="F168" s="16"/>
      <c r="G168" s="16"/>
      <c r="H168" s="16"/>
    </row>
    <row r="169" spans="1:8" x14ac:dyDescent="0.25">
      <c r="A169" s="362"/>
      <c r="B169" s="362"/>
      <c r="C169" s="567" t="s">
        <v>108</v>
      </c>
      <c r="D169" s="572"/>
      <c r="E169" s="16"/>
      <c r="F169" s="16"/>
      <c r="G169" s="16"/>
      <c r="H169" s="16"/>
    </row>
    <row r="170" spans="1:8" ht="27.9" customHeight="1" x14ac:dyDescent="0.25">
      <c r="A170" s="362">
        <v>6</v>
      </c>
      <c r="B170" s="363" t="s">
        <v>246</v>
      </c>
      <c r="C170" s="552" t="s">
        <v>147</v>
      </c>
      <c r="D170" s="553"/>
      <c r="E170" s="16" t="s">
        <v>1</v>
      </c>
      <c r="F170" s="16">
        <v>20</v>
      </c>
      <c r="G170" s="16"/>
      <c r="H170" s="369" t="s">
        <v>238</v>
      </c>
    </row>
    <row r="171" spans="1:8" ht="17.25" customHeight="1" x14ac:dyDescent="0.25">
      <c r="A171" s="362"/>
      <c r="B171" s="362"/>
      <c r="C171" s="246"/>
      <c r="D171" s="247"/>
      <c r="E171" s="16"/>
      <c r="F171" s="16"/>
      <c r="G171" s="16"/>
      <c r="H171" s="16"/>
    </row>
    <row r="172" spans="1:8" ht="17.25" customHeight="1" x14ac:dyDescent="0.25">
      <c r="A172" s="362"/>
      <c r="B172" s="362"/>
      <c r="C172" s="567" t="s">
        <v>109</v>
      </c>
      <c r="D172" s="572"/>
      <c r="E172" s="16"/>
      <c r="F172" s="16"/>
      <c r="G172" s="16"/>
      <c r="H172" s="16"/>
    </row>
    <row r="173" spans="1:8" ht="40.5" customHeight="1" x14ac:dyDescent="0.25">
      <c r="A173" s="362"/>
      <c r="B173" s="362"/>
      <c r="C173" s="567" t="s">
        <v>110</v>
      </c>
      <c r="D173" s="572"/>
      <c r="E173" s="16"/>
      <c r="F173" s="16"/>
      <c r="G173" s="16"/>
      <c r="H173" s="16"/>
    </row>
    <row r="174" spans="1:8" ht="17.25" customHeight="1" x14ac:dyDescent="0.25">
      <c r="A174" s="362">
        <v>7</v>
      </c>
      <c r="B174" s="363" t="s">
        <v>246</v>
      </c>
      <c r="C174" s="552" t="s">
        <v>111</v>
      </c>
      <c r="D174" s="553"/>
      <c r="E174" s="16" t="s">
        <v>1</v>
      </c>
      <c r="F174" s="16">
        <v>20</v>
      </c>
      <c r="G174" s="16"/>
      <c r="H174" s="369" t="s">
        <v>238</v>
      </c>
    </row>
    <row r="175" spans="1:8" ht="17.25" customHeight="1" x14ac:dyDescent="0.25">
      <c r="A175" s="98"/>
      <c r="B175" s="389"/>
      <c r="C175" s="390"/>
      <c r="D175" s="410"/>
      <c r="E175" s="102"/>
      <c r="F175" s="102"/>
      <c r="G175" s="12"/>
      <c r="H175" s="143"/>
    </row>
    <row r="176" spans="1:8" ht="17.25" customHeight="1" x14ac:dyDescent="0.25">
      <c r="A176" s="98"/>
      <c r="B176" s="389"/>
      <c r="C176" s="390"/>
      <c r="D176" s="410"/>
      <c r="E176" s="102"/>
      <c r="F176" s="102"/>
      <c r="G176" s="12"/>
      <c r="H176" s="143"/>
    </row>
    <row r="177" spans="1:8" ht="17.25" customHeight="1" x14ac:dyDescent="0.25">
      <c r="A177" s="98"/>
      <c r="B177" s="389"/>
      <c r="C177" s="390"/>
      <c r="D177" s="410"/>
      <c r="E177" s="102"/>
      <c r="F177" s="102"/>
      <c r="G177" s="12"/>
      <c r="H177" s="143"/>
    </row>
    <row r="178" spans="1:8" ht="17.25" customHeight="1" x14ac:dyDescent="0.25">
      <c r="A178" s="98"/>
      <c r="B178" s="389"/>
      <c r="C178" s="390"/>
      <c r="D178" s="410"/>
      <c r="E178" s="102"/>
      <c r="F178" s="102"/>
      <c r="G178" s="12"/>
      <c r="H178" s="143"/>
    </row>
    <row r="179" spans="1:8" ht="17.25" customHeight="1" x14ac:dyDescent="0.25">
      <c r="A179" s="288"/>
      <c r="B179" s="289"/>
      <c r="C179" s="292"/>
      <c r="D179" s="301"/>
      <c r="E179" s="277"/>
      <c r="F179" s="277"/>
      <c r="H179" s="274"/>
    </row>
    <row r="180" spans="1:8" ht="17.25" customHeight="1" x14ac:dyDescent="0.25">
      <c r="A180" s="288"/>
      <c r="B180" s="289"/>
      <c r="C180" s="292"/>
      <c r="D180" s="301"/>
      <c r="E180" s="277"/>
      <c r="F180" s="277"/>
      <c r="H180" s="274"/>
    </row>
    <row r="181" spans="1:8" ht="17.25" customHeight="1" x14ac:dyDescent="0.25">
      <c r="A181" s="288"/>
      <c r="B181" s="289"/>
      <c r="C181" s="292"/>
      <c r="D181" s="301"/>
      <c r="E181" s="277"/>
      <c r="F181" s="277"/>
      <c r="H181" s="274"/>
    </row>
    <row r="182" spans="1:8" ht="17.25" customHeight="1" x14ac:dyDescent="0.25">
      <c r="A182" s="288"/>
      <c r="B182" s="289"/>
      <c r="C182" s="292"/>
      <c r="D182" s="301"/>
      <c r="E182" s="277"/>
      <c r="F182" s="277"/>
      <c r="H182" s="274"/>
    </row>
    <row r="183" spans="1:8" ht="17.25" customHeight="1" x14ac:dyDescent="0.25">
      <c r="A183" s="288"/>
      <c r="B183" s="289"/>
      <c r="C183" s="292"/>
      <c r="D183" s="301"/>
      <c r="E183" s="277"/>
      <c r="F183" s="277"/>
      <c r="H183" s="274"/>
    </row>
    <row r="184" spans="1:8" ht="17.25" customHeight="1" x14ac:dyDescent="0.25">
      <c r="A184" s="288"/>
      <c r="B184" s="289"/>
      <c r="C184" s="292"/>
      <c r="D184" s="301"/>
      <c r="E184" s="277"/>
      <c r="F184" s="277"/>
      <c r="H184" s="274"/>
    </row>
    <row r="185" spans="1:8" ht="17.25" customHeight="1" x14ac:dyDescent="0.25">
      <c r="A185" s="288"/>
      <c r="B185" s="289"/>
      <c r="C185" s="292"/>
      <c r="D185" s="301"/>
      <c r="E185" s="277"/>
      <c r="F185" s="277"/>
      <c r="H185" s="274"/>
    </row>
    <row r="186" spans="1:8" ht="17.25" customHeight="1" x14ac:dyDescent="0.25">
      <c r="A186" s="288"/>
      <c r="B186" s="289"/>
      <c r="C186" s="292"/>
      <c r="D186" s="301"/>
      <c r="E186" s="277"/>
      <c r="F186" s="277"/>
      <c r="H186" s="274"/>
    </row>
    <row r="187" spans="1:8" ht="17.25" customHeight="1" x14ac:dyDescent="0.25">
      <c r="A187" s="288"/>
      <c r="B187" s="289"/>
      <c r="C187" s="292"/>
      <c r="D187" s="301"/>
      <c r="E187" s="277"/>
      <c r="F187" s="277"/>
      <c r="H187" s="274"/>
    </row>
    <row r="188" spans="1:8" ht="17.25" customHeight="1" x14ac:dyDescent="0.25">
      <c r="A188" s="288"/>
      <c r="B188" s="289"/>
      <c r="C188" s="292"/>
      <c r="D188" s="301"/>
      <c r="E188" s="277"/>
      <c r="F188" s="277"/>
      <c r="H188" s="274"/>
    </row>
    <row r="189" spans="1:8" ht="17.25" customHeight="1" x14ac:dyDescent="0.25">
      <c r="A189" s="288"/>
      <c r="B189" s="289"/>
      <c r="C189" s="292"/>
      <c r="D189" s="301"/>
      <c r="E189" s="277"/>
      <c r="F189" s="277"/>
      <c r="H189" s="274"/>
    </row>
    <row r="190" spans="1:8" ht="17.25" customHeight="1" x14ac:dyDescent="0.25">
      <c r="A190" s="288"/>
      <c r="B190" s="289"/>
      <c r="C190" s="292"/>
      <c r="D190" s="301"/>
      <c r="E190" s="277"/>
      <c r="F190" s="277"/>
      <c r="H190" s="274"/>
    </row>
    <row r="191" spans="1:8" ht="17.25" customHeight="1" x14ac:dyDescent="0.25">
      <c r="A191" s="288"/>
      <c r="B191" s="289"/>
      <c r="C191" s="292"/>
      <c r="D191" s="301"/>
      <c r="E191" s="277"/>
      <c r="F191" s="277"/>
      <c r="H191" s="274"/>
    </row>
    <row r="192" spans="1:8" ht="17.25" customHeight="1" x14ac:dyDescent="0.25">
      <c r="A192" s="288"/>
      <c r="B192" s="289"/>
      <c r="C192" s="292"/>
      <c r="D192" s="301"/>
      <c r="E192" s="277"/>
      <c r="F192" s="277"/>
      <c r="H192" s="274"/>
    </row>
    <row r="193" spans="1:8" ht="17.25" customHeight="1" x14ac:dyDescent="0.25">
      <c r="A193" s="288"/>
      <c r="B193" s="289"/>
      <c r="C193" s="292"/>
      <c r="D193" s="301"/>
      <c r="E193" s="277"/>
      <c r="F193" s="277"/>
      <c r="H193" s="274"/>
    </row>
    <row r="194" spans="1:8" ht="17.25" customHeight="1" x14ac:dyDescent="0.25">
      <c r="A194" s="288"/>
      <c r="B194" s="289"/>
      <c r="C194" s="292"/>
      <c r="D194" s="301"/>
      <c r="E194" s="277"/>
      <c r="F194" s="277"/>
      <c r="H194" s="274"/>
    </row>
    <row r="195" spans="1:8" ht="17.25" customHeight="1" x14ac:dyDescent="0.25">
      <c r="A195" s="288"/>
      <c r="B195" s="289"/>
      <c r="C195" s="292"/>
      <c r="D195" s="301"/>
      <c r="E195" s="277"/>
      <c r="F195" s="277"/>
      <c r="H195" s="274"/>
    </row>
    <row r="196" spans="1:8" ht="17.25" customHeight="1" x14ac:dyDescent="0.25">
      <c r="A196" s="288"/>
      <c r="B196" s="289"/>
      <c r="C196" s="292"/>
      <c r="D196" s="301"/>
      <c r="E196" s="277"/>
      <c r="F196" s="277"/>
      <c r="H196" s="274"/>
    </row>
    <row r="197" spans="1:8" ht="17.25" customHeight="1" x14ac:dyDescent="0.25">
      <c r="A197" s="288"/>
      <c r="B197" s="289"/>
      <c r="C197" s="292"/>
      <c r="D197" s="301"/>
      <c r="E197" s="277"/>
      <c r="F197" s="277"/>
      <c r="H197" s="274"/>
    </row>
    <row r="198" spans="1:8" ht="17.25" customHeight="1" x14ac:dyDescent="0.25">
      <c r="A198" s="288"/>
      <c r="B198" s="289"/>
      <c r="C198" s="292"/>
      <c r="D198" s="301"/>
      <c r="E198" s="277"/>
      <c r="F198" s="277"/>
      <c r="H198" s="274"/>
    </row>
    <row r="199" spans="1:8" ht="17.25" customHeight="1" x14ac:dyDescent="0.25">
      <c r="A199" s="288"/>
      <c r="B199" s="289"/>
      <c r="C199" s="292"/>
      <c r="D199" s="301"/>
      <c r="E199" s="277"/>
      <c r="F199" s="277"/>
      <c r="H199" s="274"/>
    </row>
    <row r="200" spans="1:8" ht="17.25" customHeight="1" x14ac:dyDescent="0.25">
      <c r="A200" s="98"/>
      <c r="B200" s="389"/>
      <c r="C200" s="390"/>
      <c r="D200" s="410"/>
      <c r="E200" s="102"/>
      <c r="F200" s="102"/>
      <c r="G200" s="12"/>
      <c r="H200" s="143"/>
    </row>
    <row r="201" spans="1:8" ht="17.25" customHeight="1" x14ac:dyDescent="0.25">
      <c r="A201" s="98"/>
      <c r="B201" s="389"/>
      <c r="C201" s="390"/>
      <c r="D201" s="410"/>
      <c r="E201" s="102"/>
      <c r="F201" s="102"/>
      <c r="G201" s="12"/>
      <c r="H201" s="143"/>
    </row>
    <row r="202" spans="1:8" ht="17.25" customHeight="1" x14ac:dyDescent="0.25">
      <c r="A202" s="370"/>
      <c r="B202" s="403"/>
      <c r="C202" s="373"/>
      <c r="D202" s="247"/>
      <c r="E202" s="36"/>
      <c r="F202" s="36"/>
      <c r="G202" s="12"/>
      <c r="H202" s="16"/>
    </row>
    <row r="203" spans="1:8" x14ac:dyDescent="0.25">
      <c r="A203" s="14"/>
      <c r="B203" s="402"/>
      <c r="C203" s="246"/>
      <c r="D203" s="247"/>
      <c r="E203" s="16"/>
      <c r="F203" s="16"/>
      <c r="G203" s="16"/>
      <c r="H203" s="16"/>
    </row>
    <row r="204" spans="1:8" ht="12.75" customHeight="1" x14ac:dyDescent="0.25">
      <c r="A204" s="386"/>
      <c r="B204" s="387"/>
      <c r="C204" s="561" t="s">
        <v>200</v>
      </c>
      <c r="D204" s="562"/>
      <c r="E204" s="562"/>
      <c r="F204" s="562"/>
      <c r="G204" s="563"/>
      <c r="H204" s="388"/>
    </row>
    <row r="205" spans="1:8" x14ac:dyDescent="0.25">
      <c r="A205" s="260"/>
      <c r="C205" s="576"/>
      <c r="D205" s="576"/>
    </row>
    <row r="206" spans="1:8" x14ac:dyDescent="0.25">
      <c r="A206" s="61" t="str">
        <f>+A161</f>
        <v>BLOUBERG LOCAL MUNICIPALITY</v>
      </c>
      <c r="B206" s="258"/>
      <c r="C206" s="66"/>
      <c r="D206" s="66"/>
      <c r="E206" s="12"/>
      <c r="F206" s="12"/>
      <c r="G206" s="12"/>
      <c r="H206" s="12"/>
    </row>
    <row r="207" spans="1:8" x14ac:dyDescent="0.25">
      <c r="A207" s="61" t="str">
        <f>+A162</f>
        <v>PROJECT NO. BM06/22/23</v>
      </c>
      <c r="B207" s="258"/>
      <c r="C207" s="66"/>
      <c r="D207" s="66"/>
      <c r="E207" s="12"/>
      <c r="F207" s="12"/>
      <c r="G207" s="12"/>
      <c r="H207" s="12"/>
    </row>
    <row r="208" spans="1:8" x14ac:dyDescent="0.25">
      <c r="A208" s="61" t="str">
        <f>+A163</f>
        <v xml:space="preserve">CONSTRUCTION OF DANTZIG CRECHE </v>
      </c>
      <c r="B208" s="258"/>
      <c r="C208" s="66"/>
      <c r="D208" s="66"/>
      <c r="E208" s="12"/>
      <c r="F208" s="546"/>
      <c r="G208" s="546"/>
      <c r="H208" s="546"/>
    </row>
    <row r="209" spans="1:8" x14ac:dyDescent="0.25">
      <c r="A209" s="97"/>
      <c r="B209" s="259"/>
      <c r="C209" s="577"/>
      <c r="D209" s="577"/>
      <c r="E209" s="324"/>
      <c r="F209" s="324"/>
      <c r="G209" s="324"/>
      <c r="H209" s="325"/>
    </row>
    <row r="210" spans="1:8" s="285" customFormat="1" ht="20.100000000000001" customHeight="1" x14ac:dyDescent="0.3">
      <c r="A210" s="254" t="str">
        <f>+$A$5</f>
        <v>ITEM</v>
      </c>
      <c r="B210" s="255" t="str">
        <f>+$B$5</f>
        <v>LIC</v>
      </c>
      <c r="C210" s="573" t="str">
        <f>+$C$5</f>
        <v>DESCRIPTION</v>
      </c>
      <c r="D210" s="574"/>
      <c r="E210" s="255" t="str">
        <f>+$E$5</f>
        <v>UNIT</v>
      </c>
      <c r="F210" s="255" t="s">
        <v>6</v>
      </c>
      <c r="G210" s="255" t="str">
        <f>+$G$5</f>
        <v>RATE</v>
      </c>
      <c r="H210" s="255" t="str">
        <f>+$H$5</f>
        <v>AMOUNT</v>
      </c>
    </row>
    <row r="211" spans="1:8" x14ac:dyDescent="0.25">
      <c r="A211" s="380"/>
      <c r="B211" s="249"/>
      <c r="C211" s="47"/>
      <c r="D211" s="64"/>
      <c r="E211" s="36"/>
      <c r="F211" s="36"/>
      <c r="G211" s="36"/>
      <c r="H211" s="142"/>
    </row>
    <row r="212" spans="1:8" x14ac:dyDescent="0.25">
      <c r="A212" s="17"/>
      <c r="B212" s="229"/>
      <c r="C212" s="14" t="s">
        <v>67</v>
      </c>
      <c r="D212" s="15"/>
      <c r="E212" s="16"/>
      <c r="F212" s="16"/>
      <c r="G212" s="36"/>
      <c r="H212" s="142"/>
    </row>
    <row r="213" spans="1:8" x14ac:dyDescent="0.25">
      <c r="A213" s="17"/>
      <c r="B213" s="229"/>
      <c r="C213" s="14" t="s">
        <v>32</v>
      </c>
      <c r="D213" s="15"/>
      <c r="E213" s="16"/>
      <c r="F213" s="16"/>
      <c r="G213" s="36"/>
      <c r="H213" s="142"/>
    </row>
    <row r="214" spans="1:8" x14ac:dyDescent="0.25">
      <c r="A214" s="17"/>
      <c r="B214" s="229"/>
      <c r="C214" s="63"/>
      <c r="D214" s="64"/>
      <c r="E214" s="425"/>
      <c r="F214" s="16"/>
      <c r="G214" s="36"/>
      <c r="H214" s="142"/>
    </row>
    <row r="215" spans="1:8" ht="25.5" customHeight="1" x14ac:dyDescent="0.25">
      <c r="A215" s="17"/>
      <c r="B215" s="229"/>
      <c r="C215" s="552" t="s">
        <v>51</v>
      </c>
      <c r="D215" s="553"/>
      <c r="E215" s="16"/>
      <c r="F215" s="16"/>
      <c r="G215" s="36"/>
      <c r="H215" s="142"/>
    </row>
    <row r="216" spans="1:8" x14ac:dyDescent="0.25">
      <c r="A216" s="17"/>
      <c r="B216" s="229"/>
      <c r="C216" s="9"/>
      <c r="D216" s="15"/>
      <c r="E216" s="16"/>
      <c r="F216" s="16"/>
      <c r="G216" s="36"/>
      <c r="H216" s="142"/>
    </row>
    <row r="217" spans="1:8" x14ac:dyDescent="0.25">
      <c r="A217" s="17"/>
      <c r="B217" s="363" t="s">
        <v>246</v>
      </c>
      <c r="C217" s="14" t="s">
        <v>30</v>
      </c>
      <c r="D217" s="15"/>
      <c r="E217" s="16"/>
      <c r="F217" s="16"/>
      <c r="G217" s="36"/>
      <c r="H217" s="142"/>
    </row>
    <row r="218" spans="1:8" x14ac:dyDescent="0.25">
      <c r="A218" s="248"/>
      <c r="B218" s="248"/>
      <c r="C218" s="390"/>
      <c r="D218" s="245"/>
      <c r="E218" s="36"/>
      <c r="F218" s="36"/>
      <c r="G218" s="36"/>
      <c r="H218" s="142"/>
    </row>
    <row r="219" spans="1:8" ht="37.5" customHeight="1" x14ac:dyDescent="0.25">
      <c r="A219" s="229">
        <v>1</v>
      </c>
      <c r="B219" s="229"/>
      <c r="C219" s="552" t="s">
        <v>317</v>
      </c>
      <c r="D219" s="553"/>
      <c r="E219" s="16" t="s">
        <v>197</v>
      </c>
      <c r="F219" s="417">
        <v>1</v>
      </c>
      <c r="G219" s="16"/>
      <c r="H219" s="173" t="str">
        <f t="shared" ref="H219:H243" si="5">IF(G219="","",F219*G219)</f>
        <v/>
      </c>
    </row>
    <row r="220" spans="1:8" x14ac:dyDescent="0.25">
      <c r="A220" s="229"/>
      <c r="B220" s="229"/>
      <c r="C220" s="9"/>
      <c r="D220" s="15"/>
      <c r="E220" s="16"/>
      <c r="F220" s="326"/>
      <c r="G220" s="16"/>
      <c r="H220" s="173" t="str">
        <f t="shared" si="5"/>
        <v/>
      </c>
    </row>
    <row r="221" spans="1:8" ht="27" customHeight="1" x14ac:dyDescent="0.25">
      <c r="A221" s="229">
        <f>1+A219</f>
        <v>2</v>
      </c>
      <c r="B221" s="229"/>
      <c r="C221" s="552" t="s">
        <v>315</v>
      </c>
      <c r="D221" s="553"/>
      <c r="E221" s="16" t="s">
        <v>2</v>
      </c>
      <c r="F221" s="417">
        <v>1</v>
      </c>
      <c r="G221" s="16"/>
      <c r="H221" s="173" t="str">
        <f t="shared" si="5"/>
        <v/>
      </c>
    </row>
    <row r="222" spans="1:8" x14ac:dyDescent="0.25">
      <c r="A222" s="229"/>
      <c r="B222" s="229"/>
      <c r="C222" s="9"/>
      <c r="D222" s="15"/>
      <c r="E222" s="16"/>
      <c r="F222" s="326"/>
      <c r="G222" s="16"/>
      <c r="H222" s="173" t="str">
        <f t="shared" si="5"/>
        <v/>
      </c>
    </row>
    <row r="223" spans="1:8" ht="27.75" customHeight="1" x14ac:dyDescent="0.25">
      <c r="A223" s="229">
        <f>1+A221</f>
        <v>3</v>
      </c>
      <c r="B223" s="229"/>
      <c r="C223" s="552" t="s">
        <v>316</v>
      </c>
      <c r="D223" s="553"/>
      <c r="E223" s="16" t="s">
        <v>2</v>
      </c>
      <c r="F223" s="417">
        <v>4</v>
      </c>
      <c r="G223" s="16"/>
      <c r="H223" s="173" t="str">
        <f t="shared" si="5"/>
        <v/>
      </c>
    </row>
    <row r="224" spans="1:8" x14ac:dyDescent="0.25">
      <c r="A224" s="229"/>
      <c r="B224" s="229"/>
      <c r="C224" s="9"/>
      <c r="D224" s="15"/>
      <c r="E224" s="16"/>
      <c r="F224" s="326"/>
      <c r="G224" s="16"/>
      <c r="H224" s="173" t="str">
        <f t="shared" si="5"/>
        <v/>
      </c>
    </row>
    <row r="225" spans="1:8" ht="40.5" customHeight="1" x14ac:dyDescent="0.25">
      <c r="A225" s="229">
        <f>1+A223</f>
        <v>4</v>
      </c>
      <c r="B225" s="229"/>
      <c r="C225" s="552" t="s">
        <v>318</v>
      </c>
      <c r="D225" s="553"/>
      <c r="E225" s="16" t="s">
        <v>2</v>
      </c>
      <c r="F225" s="417">
        <v>7</v>
      </c>
      <c r="G225" s="16"/>
      <c r="H225" s="173" t="str">
        <f t="shared" si="5"/>
        <v/>
      </c>
    </row>
    <row r="226" spans="1:8" x14ac:dyDescent="0.25">
      <c r="A226" s="229"/>
      <c r="B226" s="229"/>
      <c r="C226" s="9"/>
      <c r="D226" s="15"/>
      <c r="E226" s="16"/>
      <c r="F226" s="326"/>
      <c r="G226" s="16"/>
      <c r="H226" s="173" t="str">
        <f t="shared" si="5"/>
        <v/>
      </c>
    </row>
    <row r="227" spans="1:8" ht="27" customHeight="1" x14ac:dyDescent="0.25">
      <c r="A227" s="229">
        <f>1+A225</f>
        <v>5</v>
      </c>
      <c r="B227" s="229"/>
      <c r="C227" s="552" t="s">
        <v>321</v>
      </c>
      <c r="D227" s="553"/>
      <c r="E227" s="16" t="s">
        <v>2</v>
      </c>
      <c r="F227" s="417">
        <v>1</v>
      </c>
      <c r="G227" s="16"/>
      <c r="H227" s="173" t="str">
        <f t="shared" si="5"/>
        <v/>
      </c>
    </row>
    <row r="228" spans="1:8" x14ac:dyDescent="0.25">
      <c r="A228" s="229"/>
      <c r="B228" s="229"/>
      <c r="C228" s="9"/>
      <c r="D228" s="15"/>
      <c r="E228" s="16"/>
      <c r="F228" s="326"/>
      <c r="G228" s="16"/>
      <c r="H228" s="173" t="str">
        <f t="shared" si="5"/>
        <v/>
      </c>
    </row>
    <row r="229" spans="1:8" ht="27.75" customHeight="1" x14ac:dyDescent="0.25">
      <c r="A229" s="229">
        <v>6</v>
      </c>
      <c r="B229" s="229"/>
      <c r="C229" s="552" t="s">
        <v>320</v>
      </c>
      <c r="D229" s="553"/>
      <c r="E229" s="16" t="s">
        <v>2</v>
      </c>
      <c r="F229" s="417">
        <v>2</v>
      </c>
      <c r="G229" s="16"/>
      <c r="H229" s="173" t="str">
        <f t="shared" si="5"/>
        <v/>
      </c>
    </row>
    <row r="230" spans="1:8" x14ac:dyDescent="0.25">
      <c r="A230" s="229"/>
      <c r="B230" s="229"/>
      <c r="C230" s="9"/>
      <c r="D230" s="15"/>
      <c r="E230" s="16"/>
      <c r="F230" s="326"/>
      <c r="G230" s="16"/>
      <c r="H230" s="173" t="str">
        <f t="shared" si="5"/>
        <v/>
      </c>
    </row>
    <row r="231" spans="1:8" ht="27.75" customHeight="1" x14ac:dyDescent="0.25">
      <c r="A231" s="229">
        <v>7</v>
      </c>
      <c r="B231" s="229"/>
      <c r="C231" s="554" t="s">
        <v>319</v>
      </c>
      <c r="D231" s="555"/>
      <c r="E231" s="16" t="s">
        <v>2</v>
      </c>
      <c r="F231" s="417">
        <v>1</v>
      </c>
      <c r="G231" s="16"/>
      <c r="H231" s="173" t="str">
        <f t="shared" si="5"/>
        <v/>
      </c>
    </row>
    <row r="232" spans="1:8" x14ac:dyDescent="0.25">
      <c r="A232" s="114"/>
      <c r="B232" s="250"/>
      <c r="C232" s="98"/>
      <c r="D232" s="327"/>
      <c r="E232" s="102"/>
      <c r="F232" s="426"/>
      <c r="G232" s="102"/>
      <c r="H232" s="173" t="str">
        <f t="shared" si="5"/>
        <v/>
      </c>
    </row>
    <row r="233" spans="1:8" ht="29.25" customHeight="1" x14ac:dyDescent="0.25">
      <c r="A233" s="229">
        <v>8</v>
      </c>
      <c r="B233" s="250"/>
      <c r="C233" s="554" t="s">
        <v>322</v>
      </c>
      <c r="D233" s="555"/>
      <c r="E233" s="102" t="s">
        <v>2</v>
      </c>
      <c r="F233" s="426">
        <v>4</v>
      </c>
      <c r="G233" s="102"/>
      <c r="H233" s="173" t="str">
        <f t="shared" si="5"/>
        <v/>
      </c>
    </row>
    <row r="234" spans="1:8" x14ac:dyDescent="0.25">
      <c r="A234" s="229"/>
      <c r="B234" s="272"/>
      <c r="C234" s="288"/>
      <c r="D234" s="293"/>
      <c r="E234" s="277"/>
      <c r="F234" s="306"/>
      <c r="G234" s="277"/>
      <c r="H234" s="173" t="str">
        <f t="shared" si="5"/>
        <v/>
      </c>
    </row>
    <row r="235" spans="1:8" ht="25.5" customHeight="1" x14ac:dyDescent="0.25">
      <c r="A235" s="229">
        <v>9</v>
      </c>
      <c r="B235" s="272"/>
      <c r="C235" s="554" t="s">
        <v>323</v>
      </c>
      <c r="D235" s="555"/>
      <c r="E235" s="102" t="s">
        <v>2</v>
      </c>
      <c r="F235" s="426">
        <v>1</v>
      </c>
      <c r="G235" s="102"/>
      <c r="H235" s="173" t="str">
        <f t="shared" si="5"/>
        <v/>
      </c>
    </row>
    <row r="236" spans="1:8" x14ac:dyDescent="0.25">
      <c r="A236" s="305"/>
      <c r="B236" s="272"/>
      <c r="C236" s="288"/>
      <c r="D236" s="293"/>
      <c r="E236" s="277"/>
      <c r="F236" s="306"/>
      <c r="G236" s="102"/>
      <c r="H236" s="173" t="str">
        <f t="shared" si="5"/>
        <v/>
      </c>
    </row>
    <row r="237" spans="1:8" ht="25.5" customHeight="1" x14ac:dyDescent="0.25">
      <c r="A237" s="229">
        <v>10</v>
      </c>
      <c r="B237" s="272"/>
      <c r="C237" s="554" t="s">
        <v>324</v>
      </c>
      <c r="D237" s="555"/>
      <c r="E237" s="102" t="s">
        <v>2</v>
      </c>
      <c r="F237" s="426">
        <v>1</v>
      </c>
      <c r="G237" s="102"/>
      <c r="H237" s="173" t="str">
        <f t="shared" si="5"/>
        <v/>
      </c>
    </row>
    <row r="238" spans="1:8" x14ac:dyDescent="0.25">
      <c r="A238" s="229"/>
      <c r="B238" s="272"/>
      <c r="C238" s="288"/>
      <c r="D238" s="293"/>
      <c r="E238" s="277"/>
      <c r="F238" s="306"/>
      <c r="G238" s="102"/>
      <c r="H238" s="173" t="str">
        <f t="shared" si="5"/>
        <v/>
      </c>
    </row>
    <row r="239" spans="1:8" x14ac:dyDescent="0.25">
      <c r="A239" s="229">
        <v>11</v>
      </c>
      <c r="B239" s="250"/>
      <c r="C239" s="98" t="s">
        <v>325</v>
      </c>
      <c r="D239" s="327"/>
      <c r="E239" s="102" t="s">
        <v>2</v>
      </c>
      <c r="F239" s="426">
        <v>1</v>
      </c>
      <c r="G239" s="102"/>
      <c r="H239" s="173" t="str">
        <f t="shared" si="5"/>
        <v/>
      </c>
    </row>
    <row r="240" spans="1:8" x14ac:dyDescent="0.25">
      <c r="A240" s="305"/>
      <c r="B240" s="272"/>
      <c r="C240" s="288"/>
      <c r="D240" s="293"/>
      <c r="E240" s="277"/>
      <c r="F240" s="306"/>
      <c r="G240" s="102"/>
      <c r="H240" s="173" t="str">
        <f t="shared" si="5"/>
        <v/>
      </c>
    </row>
    <row r="241" spans="1:8" ht="153" customHeight="1" x14ac:dyDescent="0.25">
      <c r="A241" s="250">
        <v>12</v>
      </c>
      <c r="B241" s="272"/>
      <c r="C241" s="554" t="s">
        <v>326</v>
      </c>
      <c r="D241" s="555"/>
      <c r="E241" s="102" t="s">
        <v>2</v>
      </c>
      <c r="F241" s="426">
        <v>1</v>
      </c>
      <c r="G241" s="102"/>
      <c r="H241" s="173" t="str">
        <f t="shared" si="5"/>
        <v/>
      </c>
    </row>
    <row r="242" spans="1:8" x14ac:dyDescent="0.25">
      <c r="A242" s="250"/>
      <c r="B242" s="272"/>
      <c r="C242" s="288"/>
      <c r="D242" s="293"/>
      <c r="E242" s="102"/>
      <c r="F242" s="426"/>
      <c r="G242" s="102"/>
      <c r="H242" s="173" t="str">
        <f t="shared" si="5"/>
        <v/>
      </c>
    </row>
    <row r="243" spans="1:8" x14ac:dyDescent="0.25">
      <c r="A243" s="250">
        <v>13</v>
      </c>
      <c r="B243" s="272"/>
      <c r="C243" s="554" t="s">
        <v>327</v>
      </c>
      <c r="D243" s="555"/>
      <c r="E243" s="102" t="s">
        <v>2</v>
      </c>
      <c r="F243" s="426">
        <v>5</v>
      </c>
      <c r="G243" s="102"/>
      <c r="H243" s="173" t="str">
        <f t="shared" si="5"/>
        <v/>
      </c>
    </row>
    <row r="244" spans="1:8" x14ac:dyDescent="0.25">
      <c r="A244" s="280"/>
      <c r="B244" s="281"/>
      <c r="C244" s="295"/>
      <c r="D244" s="267"/>
      <c r="E244" s="278"/>
      <c r="F244" s="278"/>
      <c r="G244" s="16"/>
      <c r="H244" s="266"/>
    </row>
    <row r="245" spans="1:8" x14ac:dyDescent="0.25">
      <c r="A245" s="280"/>
      <c r="B245" s="281"/>
      <c r="C245" s="295"/>
      <c r="D245" s="267"/>
      <c r="E245" s="278"/>
      <c r="F245" s="278"/>
      <c r="G245" s="230"/>
      <c r="H245" s="266"/>
    </row>
    <row r="246" spans="1:8" s="285" customFormat="1" ht="20.100000000000001" customHeight="1" x14ac:dyDescent="0.3">
      <c r="A246" s="462"/>
      <c r="B246" s="453"/>
      <c r="C246" s="547" t="s">
        <v>200</v>
      </c>
      <c r="D246" s="548"/>
      <c r="E246" s="548"/>
      <c r="F246" s="548"/>
      <c r="G246" s="549"/>
      <c r="H246" s="482"/>
    </row>
    <row r="247" spans="1:8" x14ac:dyDescent="0.25">
      <c r="A247" s="260"/>
    </row>
    <row r="248" spans="1:8" x14ac:dyDescent="0.25">
      <c r="A248" s="61" t="str">
        <f>+A206</f>
        <v>BLOUBERG LOCAL MUNICIPALITY</v>
      </c>
      <c r="B248" s="258"/>
      <c r="C248" s="323"/>
      <c r="D248" s="323"/>
      <c r="E248" s="12"/>
      <c r="F248" s="12"/>
      <c r="G248" s="12"/>
      <c r="H248" s="12"/>
    </row>
    <row r="249" spans="1:8" x14ac:dyDescent="0.25">
      <c r="A249" s="61" t="str">
        <f>+A207</f>
        <v>PROJECT NO. BM06/22/23</v>
      </c>
      <c r="B249" s="258"/>
      <c r="C249" s="323"/>
      <c r="D249" s="323"/>
      <c r="E249" s="12"/>
      <c r="F249" s="12"/>
      <c r="G249" s="12"/>
      <c r="H249" s="12"/>
    </row>
    <row r="250" spans="1:8" x14ac:dyDescent="0.25">
      <c r="A250" s="61" t="str">
        <f>+A208</f>
        <v xml:space="preserve">CONSTRUCTION OF DANTZIG CRECHE </v>
      </c>
      <c r="B250" s="258"/>
      <c r="C250" s="323"/>
      <c r="D250" s="323"/>
      <c r="E250" s="12"/>
      <c r="F250" s="546"/>
      <c r="G250" s="546"/>
      <c r="H250" s="546"/>
    </row>
    <row r="251" spans="1:8" x14ac:dyDescent="0.25">
      <c r="A251" s="97"/>
      <c r="B251" s="259"/>
      <c r="C251" s="62"/>
      <c r="D251" s="62"/>
      <c r="E251" s="324"/>
      <c r="F251" s="324"/>
      <c r="G251" s="324"/>
      <c r="H251" s="325"/>
    </row>
    <row r="252" spans="1:8" s="285" customFormat="1" ht="20.100000000000001" customHeight="1" x14ac:dyDescent="0.3">
      <c r="A252" s="254" t="str">
        <f>+$A$5</f>
        <v>ITEM</v>
      </c>
      <c r="B252" s="255" t="str">
        <f>+$B$5</f>
        <v>LIC</v>
      </c>
      <c r="C252" s="573" t="str">
        <f>+$C$5</f>
        <v>DESCRIPTION</v>
      </c>
      <c r="D252" s="574"/>
      <c r="E252" s="255" t="str">
        <f>+$E$5</f>
        <v>UNIT</v>
      </c>
      <c r="F252" s="255" t="s">
        <v>6</v>
      </c>
      <c r="G252" s="255" t="str">
        <f>+$G$5</f>
        <v>RATE</v>
      </c>
      <c r="H252" s="255" t="str">
        <f>+$H$5</f>
        <v>AMOUNT</v>
      </c>
    </row>
    <row r="253" spans="1:8" x14ac:dyDescent="0.25">
      <c r="A253" s="17"/>
      <c r="B253" s="229"/>
      <c r="C253" s="14" t="s">
        <v>330</v>
      </c>
      <c r="D253" s="64"/>
      <c r="E253" s="16"/>
      <c r="F253" s="16"/>
      <c r="G253" s="16"/>
      <c r="H253" s="142"/>
    </row>
    <row r="254" spans="1:8" x14ac:dyDescent="0.25">
      <c r="A254" s="17"/>
      <c r="B254" s="229"/>
      <c r="C254" s="14"/>
      <c r="D254" s="15"/>
      <c r="E254" s="16"/>
      <c r="F254" s="16"/>
      <c r="G254" s="16"/>
      <c r="H254" s="142"/>
    </row>
    <row r="255" spans="1:8" x14ac:dyDescent="0.25">
      <c r="A255" s="229">
        <v>1</v>
      </c>
      <c r="B255" s="229"/>
      <c r="C255" s="552" t="s">
        <v>331</v>
      </c>
      <c r="D255" s="553"/>
      <c r="E255" s="16" t="s">
        <v>332</v>
      </c>
      <c r="F255" s="16">
        <v>1</v>
      </c>
      <c r="G255" s="16">
        <v>60000</v>
      </c>
      <c r="H255" s="173">
        <f t="shared" ref="H255:H259" si="6">IF(G255="","",F255*G255)</f>
        <v>60000</v>
      </c>
    </row>
    <row r="256" spans="1:8" x14ac:dyDescent="0.25">
      <c r="A256" s="229"/>
      <c r="B256" s="229"/>
      <c r="C256" s="9"/>
      <c r="D256" s="15"/>
      <c r="E256" s="16"/>
      <c r="F256" s="16"/>
      <c r="G256" s="16"/>
      <c r="H256" s="173" t="str">
        <f t="shared" si="6"/>
        <v/>
      </c>
    </row>
    <row r="257" spans="1:8" x14ac:dyDescent="0.25">
      <c r="A257" s="229">
        <v>2</v>
      </c>
      <c r="B257" s="229"/>
      <c r="C257" s="552" t="s">
        <v>333</v>
      </c>
      <c r="D257" s="553"/>
      <c r="E257" s="16" t="s">
        <v>158</v>
      </c>
      <c r="F257" s="459">
        <v>60000</v>
      </c>
      <c r="G257" s="460"/>
      <c r="H257" s="173" t="str">
        <f t="shared" si="6"/>
        <v/>
      </c>
    </row>
    <row r="258" spans="1:8" x14ac:dyDescent="0.25">
      <c r="A258" s="229"/>
      <c r="B258" s="229"/>
      <c r="C258" s="14"/>
      <c r="D258" s="15"/>
      <c r="E258" s="16"/>
      <c r="F258" s="16"/>
      <c r="G258" s="16"/>
      <c r="H258" s="173" t="str">
        <f t="shared" si="6"/>
        <v/>
      </c>
    </row>
    <row r="259" spans="1:8" x14ac:dyDescent="0.25">
      <c r="A259" s="229">
        <v>3</v>
      </c>
      <c r="B259" s="228" t="s">
        <v>246</v>
      </c>
      <c r="C259" s="323" t="s">
        <v>148</v>
      </c>
      <c r="D259" s="15"/>
      <c r="E259" s="16" t="s">
        <v>194</v>
      </c>
      <c r="F259" s="16">
        <v>1</v>
      </c>
      <c r="G259" s="16">
        <v>40000</v>
      </c>
      <c r="H259" s="173">
        <f t="shared" si="6"/>
        <v>40000</v>
      </c>
    </row>
    <row r="260" spans="1:8" ht="8.25" customHeight="1" x14ac:dyDescent="0.25">
      <c r="A260" s="229"/>
      <c r="B260" s="229"/>
      <c r="C260" s="9"/>
      <c r="D260" s="15"/>
      <c r="E260" s="16"/>
      <c r="F260" s="16"/>
      <c r="G260" s="16"/>
      <c r="H260" s="173"/>
    </row>
    <row r="261" spans="1:8" x14ac:dyDescent="0.25">
      <c r="A261" s="229">
        <v>3</v>
      </c>
      <c r="B261" s="229"/>
      <c r="C261" s="552" t="s">
        <v>334</v>
      </c>
      <c r="D261" s="553"/>
      <c r="E261" s="16" t="s">
        <v>158</v>
      </c>
      <c r="F261" s="459">
        <v>40000</v>
      </c>
      <c r="G261" s="460"/>
      <c r="H261" s="173" t="str">
        <f t="shared" ref="H261" si="7">IF(G261="","",F261*G261)</f>
        <v/>
      </c>
    </row>
    <row r="262" spans="1:8" x14ac:dyDescent="0.25">
      <c r="A262" s="248"/>
      <c r="B262" s="248"/>
      <c r="C262" s="66"/>
      <c r="D262" s="64"/>
      <c r="E262" s="36"/>
      <c r="F262" s="36"/>
      <c r="G262" s="16"/>
      <c r="H262" s="173"/>
    </row>
    <row r="263" spans="1:8" x14ac:dyDescent="0.25">
      <c r="A263" s="229"/>
      <c r="B263" s="229"/>
      <c r="C263" s="44"/>
      <c r="D263" s="15"/>
      <c r="E263" s="16"/>
      <c r="F263" s="16"/>
      <c r="G263" s="16"/>
      <c r="H263" s="173"/>
    </row>
    <row r="264" spans="1:8" x14ac:dyDescent="0.25">
      <c r="A264" s="229"/>
      <c r="B264" s="229"/>
      <c r="C264" s="44"/>
      <c r="D264" s="256"/>
      <c r="E264" s="16"/>
      <c r="F264" s="16"/>
      <c r="G264" s="16"/>
      <c r="H264" s="173" t="str">
        <f t="shared" ref="H264:H289" si="8">IF(G264="","",F264*G264)</f>
        <v/>
      </c>
    </row>
    <row r="265" spans="1:8" x14ac:dyDescent="0.25">
      <c r="A265" s="229"/>
      <c r="B265" s="229"/>
      <c r="C265" s="44"/>
      <c r="D265" s="15"/>
      <c r="E265" s="16"/>
      <c r="F265" s="16"/>
      <c r="G265" s="16"/>
      <c r="H265" s="173" t="str">
        <f t="shared" si="8"/>
        <v/>
      </c>
    </row>
    <row r="266" spans="1:8" x14ac:dyDescent="0.25">
      <c r="A266" s="229"/>
      <c r="B266" s="229"/>
      <c r="C266" s="14"/>
      <c r="D266" s="15"/>
      <c r="E266" s="16"/>
      <c r="F266" s="16"/>
      <c r="G266" s="16"/>
      <c r="H266" s="173"/>
    </row>
    <row r="267" spans="1:8" ht="26.25" customHeight="1" x14ac:dyDescent="0.25">
      <c r="A267" s="229"/>
      <c r="B267" s="229"/>
      <c r="C267" s="552"/>
      <c r="D267" s="553"/>
      <c r="E267" s="16"/>
      <c r="F267" s="16"/>
      <c r="G267" s="16"/>
      <c r="H267" s="173"/>
    </row>
    <row r="268" spans="1:8" ht="26.25" customHeight="1" x14ac:dyDescent="0.25">
      <c r="A268" s="229"/>
      <c r="B268" s="229"/>
      <c r="C268" s="63"/>
      <c r="D268" s="245"/>
      <c r="E268" s="16"/>
      <c r="F268" s="16"/>
      <c r="G268" s="16"/>
      <c r="H268" s="173"/>
    </row>
    <row r="269" spans="1:8" x14ac:dyDescent="0.25">
      <c r="A269" s="251"/>
      <c r="B269" s="251"/>
      <c r="C269" s="9"/>
      <c r="D269" s="15"/>
      <c r="E269" s="16"/>
      <c r="F269" s="16"/>
      <c r="G269" s="16"/>
      <c r="H269" s="173"/>
    </row>
    <row r="270" spans="1:8" x14ac:dyDescent="0.25">
      <c r="A270" s="251"/>
      <c r="B270" s="251"/>
      <c r="C270" s="9"/>
      <c r="D270" s="256"/>
      <c r="E270" s="16"/>
      <c r="F270" s="16"/>
      <c r="G270" s="12"/>
      <c r="H270" s="173"/>
    </row>
    <row r="271" spans="1:8" x14ac:dyDescent="0.25">
      <c r="A271" s="229"/>
      <c r="B271" s="229"/>
      <c r="C271" s="9"/>
      <c r="D271" s="15"/>
      <c r="E271" s="16"/>
      <c r="F271" s="16"/>
      <c r="G271" s="12"/>
      <c r="H271" s="173"/>
    </row>
    <row r="272" spans="1:8" x14ac:dyDescent="0.25">
      <c r="A272" s="229"/>
      <c r="B272" s="229"/>
      <c r="C272" s="9"/>
      <c r="D272" s="256"/>
      <c r="E272" s="16"/>
      <c r="F272" s="16"/>
      <c r="G272" s="12"/>
      <c r="H272" s="173"/>
    </row>
    <row r="273" spans="1:8" x14ac:dyDescent="0.25">
      <c r="A273" s="229"/>
      <c r="B273" s="229"/>
      <c r="C273" s="9"/>
      <c r="D273" s="15"/>
      <c r="E273" s="16"/>
      <c r="F273" s="16"/>
      <c r="G273" s="16"/>
      <c r="H273" s="173"/>
    </row>
    <row r="274" spans="1:8" x14ac:dyDescent="0.25">
      <c r="A274" s="229"/>
      <c r="B274" s="229"/>
      <c r="C274" s="9"/>
      <c r="D274" s="256"/>
      <c r="E274" s="16"/>
      <c r="F274" s="16"/>
      <c r="G274" s="16"/>
      <c r="H274" s="173"/>
    </row>
    <row r="275" spans="1:8" x14ac:dyDescent="0.25">
      <c r="A275" s="229"/>
      <c r="B275" s="229"/>
      <c r="C275" s="552"/>
      <c r="D275" s="553"/>
      <c r="E275" s="16"/>
      <c r="F275" s="16"/>
      <c r="G275" s="16"/>
      <c r="H275" s="173"/>
    </row>
    <row r="276" spans="1:8" x14ac:dyDescent="0.25">
      <c r="A276" s="229"/>
      <c r="B276" s="229"/>
      <c r="C276" s="63"/>
      <c r="D276" s="245"/>
      <c r="E276" s="16"/>
      <c r="F276" s="16"/>
      <c r="G276" s="16"/>
      <c r="H276" s="173"/>
    </row>
    <row r="277" spans="1:8" x14ac:dyDescent="0.25">
      <c r="A277" s="229"/>
      <c r="B277" s="229"/>
      <c r="C277" s="9"/>
      <c r="D277" s="15"/>
      <c r="E277" s="16"/>
      <c r="F277" s="16"/>
      <c r="G277" s="16"/>
      <c r="H277" s="173"/>
    </row>
    <row r="278" spans="1:8" x14ac:dyDescent="0.25">
      <c r="A278" s="229"/>
      <c r="B278" s="229"/>
      <c r="C278" s="9"/>
      <c r="D278" s="256"/>
      <c r="E278" s="16"/>
      <c r="F278" s="16"/>
      <c r="G278" s="16"/>
      <c r="H278" s="173"/>
    </row>
    <row r="279" spans="1:8" x14ac:dyDescent="0.25">
      <c r="A279" s="229"/>
      <c r="B279" s="229"/>
      <c r="C279" s="552"/>
      <c r="D279" s="553"/>
      <c r="E279" s="16"/>
      <c r="F279" s="16"/>
      <c r="G279" s="16"/>
      <c r="H279" s="173"/>
    </row>
    <row r="280" spans="1:8" x14ac:dyDescent="0.25">
      <c r="A280" s="229"/>
      <c r="B280" s="229"/>
      <c r="C280" s="63"/>
      <c r="D280" s="245"/>
      <c r="E280" s="16"/>
      <c r="F280" s="16"/>
      <c r="G280" s="16"/>
      <c r="H280" s="173"/>
    </row>
    <row r="281" spans="1:8" x14ac:dyDescent="0.25">
      <c r="A281" s="229"/>
      <c r="B281" s="229"/>
      <c r="C281" s="552"/>
      <c r="D281" s="553"/>
      <c r="E281" s="16"/>
      <c r="F281" s="16"/>
      <c r="G281" s="16"/>
      <c r="H281" s="173"/>
    </row>
    <row r="282" spans="1:8" ht="7.5" customHeight="1" x14ac:dyDescent="0.25">
      <c r="A282" s="249"/>
      <c r="B282" s="249"/>
      <c r="C282" s="47"/>
      <c r="D282" s="64"/>
      <c r="E282" s="36"/>
      <c r="F282" s="36"/>
      <c r="G282" s="102"/>
      <c r="H282" s="173"/>
    </row>
    <row r="283" spans="1:8" x14ac:dyDescent="0.25">
      <c r="A283" s="229"/>
      <c r="B283" s="229"/>
      <c r="C283" s="14"/>
      <c r="D283" s="15"/>
      <c r="E283" s="16"/>
      <c r="F283" s="16"/>
      <c r="G283" s="102"/>
      <c r="H283" s="173"/>
    </row>
    <row r="284" spans="1:8" x14ac:dyDescent="0.25">
      <c r="A284" s="229"/>
      <c r="B284" s="229"/>
      <c r="C284" s="9"/>
      <c r="D284" s="15"/>
      <c r="E284" s="16"/>
      <c r="F284" s="16"/>
      <c r="G284" s="326"/>
      <c r="H284" s="173"/>
    </row>
    <row r="285" spans="1:8" ht="8.25" customHeight="1" x14ac:dyDescent="0.25">
      <c r="A285" s="249"/>
      <c r="B285" s="249"/>
      <c r="C285" s="47"/>
      <c r="D285" s="64"/>
      <c r="E285" s="39"/>
      <c r="F285" s="36"/>
      <c r="G285" s="16"/>
      <c r="H285" s="173"/>
    </row>
    <row r="286" spans="1:8" ht="25.5" customHeight="1" x14ac:dyDescent="0.25">
      <c r="A286" s="229"/>
      <c r="B286" s="229"/>
      <c r="C286" s="567"/>
      <c r="D286" s="572"/>
      <c r="E286" s="16"/>
      <c r="F286" s="16"/>
      <c r="G286" s="326"/>
      <c r="H286" s="173"/>
    </row>
    <row r="287" spans="1:8" x14ac:dyDescent="0.25">
      <c r="A287" s="229"/>
      <c r="B287" s="228"/>
      <c r="C287" s="9"/>
      <c r="D287" s="15"/>
      <c r="E287" s="16"/>
      <c r="F287" s="16"/>
      <c r="G287" s="326"/>
      <c r="H287" s="173"/>
    </row>
    <row r="288" spans="1:8" x14ac:dyDescent="0.25">
      <c r="A288" s="114"/>
      <c r="B288" s="250"/>
      <c r="C288" s="98"/>
      <c r="D288" s="327"/>
      <c r="E288" s="102"/>
      <c r="F288" s="102"/>
      <c r="G288" s="101"/>
      <c r="H288" s="173"/>
    </row>
    <row r="289" spans="1:8" x14ac:dyDescent="0.25">
      <c r="A289" s="114"/>
      <c r="B289" s="250"/>
      <c r="C289" s="98"/>
      <c r="D289" s="327"/>
      <c r="E289" s="102"/>
      <c r="F289" s="102"/>
      <c r="G289" s="101"/>
      <c r="H289" s="173" t="str">
        <f t="shared" si="8"/>
        <v/>
      </c>
    </row>
    <row r="290" spans="1:8" ht="7.5" customHeight="1" x14ac:dyDescent="0.25">
      <c r="A290" s="276"/>
      <c r="B290" s="268"/>
      <c r="C290" s="270"/>
      <c r="D290" s="264"/>
      <c r="E290" s="230"/>
      <c r="F290" s="230"/>
      <c r="G290" s="265"/>
      <c r="H290" s="230"/>
    </row>
    <row r="291" spans="1:8" ht="7.5" customHeight="1" x14ac:dyDescent="0.25">
      <c r="A291" s="305"/>
      <c r="B291" s="272"/>
      <c r="C291" s="288"/>
      <c r="D291" s="293"/>
      <c r="E291" s="277"/>
      <c r="F291" s="277"/>
      <c r="G291" s="269"/>
      <c r="H291" s="277"/>
    </row>
    <row r="292" spans="1:8" s="285" customFormat="1" ht="20.100000000000001" customHeight="1" x14ac:dyDescent="0.3">
      <c r="A292" s="448"/>
      <c r="B292" s="449"/>
      <c r="C292" s="573" t="s">
        <v>200</v>
      </c>
      <c r="D292" s="580"/>
      <c r="E292" s="580"/>
      <c r="F292" s="581"/>
      <c r="G292" s="449"/>
      <c r="H292" s="450"/>
    </row>
    <row r="293" spans="1:8" x14ac:dyDescent="0.25">
      <c r="A293" s="61" t="str">
        <f>+A248</f>
        <v>BLOUBERG LOCAL MUNICIPALITY</v>
      </c>
      <c r="B293" s="258"/>
      <c r="C293" s="66"/>
      <c r="D293" s="66"/>
      <c r="E293" s="12"/>
      <c r="F293" s="12"/>
      <c r="G293" s="89"/>
      <c r="H293" s="12"/>
    </row>
    <row r="294" spans="1:8" x14ac:dyDescent="0.25">
      <c r="A294" s="61" t="str">
        <f t="shared" ref="A294:A295" si="9">+A249</f>
        <v>PROJECT NO. BM06/22/23</v>
      </c>
      <c r="B294" s="258"/>
      <c r="C294" s="66"/>
      <c r="D294" s="66"/>
      <c r="E294" s="12"/>
      <c r="F294" s="12"/>
      <c r="G294" s="89"/>
      <c r="H294" s="12"/>
    </row>
    <row r="295" spans="1:8" x14ac:dyDescent="0.25">
      <c r="A295" s="61" t="str">
        <f t="shared" si="9"/>
        <v xml:space="preserve">CONSTRUCTION OF DANTZIG CRECHE </v>
      </c>
      <c r="B295" s="258"/>
      <c r="C295" s="66"/>
      <c r="D295" s="66"/>
      <c r="E295" s="12"/>
      <c r="F295" s="546"/>
      <c r="G295" s="546"/>
      <c r="H295" s="546"/>
    </row>
    <row r="296" spans="1:8" x14ac:dyDescent="0.25">
      <c r="A296" s="97"/>
      <c r="B296" s="259"/>
      <c r="C296" s="62"/>
      <c r="D296" s="62"/>
      <c r="E296" s="324"/>
      <c r="F296" s="324"/>
      <c r="G296" s="467"/>
      <c r="H296" s="324"/>
    </row>
    <row r="297" spans="1:8" s="285" customFormat="1" ht="20.100000000000001" customHeight="1" x14ac:dyDescent="0.3">
      <c r="A297" s="254" t="str">
        <f>+$A$5</f>
        <v>ITEM</v>
      </c>
      <c r="B297" s="255" t="str">
        <f>+$B$5</f>
        <v>LIC</v>
      </c>
      <c r="C297" s="573" t="str">
        <f>+$C$5</f>
        <v>DESCRIPTION</v>
      </c>
      <c r="D297" s="574"/>
      <c r="E297" s="255" t="str">
        <f>+$E$5</f>
        <v>UNIT</v>
      </c>
      <c r="F297" s="255" t="s">
        <v>6</v>
      </c>
      <c r="G297" s="255" t="str">
        <f>+$G$5</f>
        <v>RATE</v>
      </c>
      <c r="H297" s="255" t="str">
        <f>+$H$5</f>
        <v>AMOUNT</v>
      </c>
    </row>
    <row r="298" spans="1:8" x14ac:dyDescent="0.25">
      <c r="A298" s="487"/>
      <c r="B298" s="423"/>
      <c r="C298" s="488"/>
      <c r="D298" s="489"/>
      <c r="E298" s="408"/>
      <c r="F298" s="408"/>
      <c r="G298" s="408"/>
      <c r="H298" s="408"/>
    </row>
    <row r="299" spans="1:8" x14ac:dyDescent="0.25">
      <c r="A299" s="17"/>
      <c r="B299" s="229"/>
      <c r="C299" s="14" t="s">
        <v>65</v>
      </c>
      <c r="D299" s="15"/>
      <c r="E299" s="16"/>
      <c r="F299" s="16"/>
      <c r="G299" s="326"/>
      <c r="H299" s="369"/>
    </row>
    <row r="300" spans="1:8" x14ac:dyDescent="0.25">
      <c r="A300" s="17"/>
      <c r="B300" s="229"/>
      <c r="C300" s="14" t="s">
        <v>32</v>
      </c>
      <c r="D300" s="15"/>
      <c r="E300" s="16"/>
      <c r="F300" s="16"/>
      <c r="G300" s="326"/>
      <c r="H300" s="369"/>
    </row>
    <row r="301" spans="1:8" ht="26.25" customHeight="1" x14ac:dyDescent="0.25">
      <c r="A301" s="17"/>
      <c r="B301" s="229"/>
      <c r="C301" s="552" t="s">
        <v>51</v>
      </c>
      <c r="D301" s="553"/>
      <c r="E301" s="16"/>
      <c r="F301" s="16"/>
      <c r="G301" s="326"/>
      <c r="H301" s="369"/>
    </row>
    <row r="302" spans="1:8" x14ac:dyDescent="0.25">
      <c r="A302" s="17"/>
      <c r="B302" s="229"/>
      <c r="C302" s="567" t="s">
        <v>66</v>
      </c>
      <c r="D302" s="572"/>
      <c r="E302" s="16"/>
      <c r="F302" s="16"/>
      <c r="G302" s="326"/>
      <c r="H302" s="369"/>
    </row>
    <row r="303" spans="1:8" x14ac:dyDescent="0.25">
      <c r="A303" s="17"/>
      <c r="B303" s="229"/>
      <c r="C303" s="567" t="s">
        <v>115</v>
      </c>
      <c r="D303" s="572"/>
      <c r="E303" s="16"/>
      <c r="F303" s="16"/>
      <c r="G303" s="326"/>
      <c r="H303" s="369"/>
    </row>
    <row r="304" spans="1:8" x14ac:dyDescent="0.25">
      <c r="A304" s="229"/>
      <c r="B304" s="229"/>
      <c r="C304" s="567" t="s">
        <v>116</v>
      </c>
      <c r="D304" s="572"/>
      <c r="E304" s="16"/>
      <c r="F304" s="16"/>
      <c r="G304" s="326"/>
      <c r="H304" s="369"/>
    </row>
    <row r="305" spans="1:8" ht="7.5" customHeight="1" x14ac:dyDescent="0.25">
      <c r="A305" s="229"/>
      <c r="B305" s="229"/>
      <c r="C305" s="9"/>
      <c r="D305" s="15"/>
      <c r="E305" s="16"/>
      <c r="F305" s="16"/>
      <c r="G305" s="326"/>
      <c r="H305" s="369"/>
    </row>
    <row r="306" spans="1:8" x14ac:dyDescent="0.25">
      <c r="A306" s="229">
        <v>1</v>
      </c>
      <c r="B306" s="229"/>
      <c r="C306" s="15" t="s">
        <v>338</v>
      </c>
      <c r="D306" s="323"/>
      <c r="E306" s="16" t="s">
        <v>2</v>
      </c>
      <c r="F306" s="16">
        <v>3</v>
      </c>
      <c r="G306" s="12"/>
      <c r="H306" s="173" t="str">
        <f t="shared" ref="H306:H334" si="10">IF(G306="","",F306*G306)</f>
        <v/>
      </c>
    </row>
    <row r="307" spans="1:8" s="28" customFormat="1" x14ac:dyDescent="0.25">
      <c r="A307" s="229">
        <v>2</v>
      </c>
      <c r="B307" s="229"/>
      <c r="C307" s="15" t="s">
        <v>339</v>
      </c>
      <c r="D307" s="323"/>
      <c r="E307" s="16" t="s">
        <v>2</v>
      </c>
      <c r="F307" s="16">
        <v>12</v>
      </c>
      <c r="G307" s="326"/>
      <c r="H307" s="173" t="str">
        <f t="shared" si="10"/>
        <v/>
      </c>
    </row>
    <row r="308" spans="1:8" s="28" customFormat="1" x14ac:dyDescent="0.25">
      <c r="A308" s="229">
        <v>3</v>
      </c>
      <c r="B308" s="229"/>
      <c r="C308" s="323" t="s">
        <v>337</v>
      </c>
      <c r="D308" s="323"/>
      <c r="E308" s="16" t="s">
        <v>2</v>
      </c>
      <c r="F308" s="16">
        <v>7</v>
      </c>
      <c r="G308" s="326"/>
      <c r="H308" s="173" t="str">
        <f t="shared" si="10"/>
        <v/>
      </c>
    </row>
    <row r="309" spans="1:8" x14ac:dyDescent="0.25">
      <c r="A309" s="268"/>
      <c r="B309" s="268"/>
      <c r="E309" s="230"/>
      <c r="F309" s="230"/>
      <c r="G309" s="265"/>
      <c r="H309" s="485"/>
    </row>
    <row r="310" spans="1:8" x14ac:dyDescent="0.25">
      <c r="A310" s="268"/>
      <c r="B310" s="268"/>
      <c r="C310" s="262"/>
      <c r="D310" s="264"/>
      <c r="E310" s="230"/>
      <c r="F310" s="230"/>
      <c r="G310" s="265"/>
      <c r="H310" s="356" t="str">
        <f t="shared" si="10"/>
        <v/>
      </c>
    </row>
    <row r="311" spans="1:8" x14ac:dyDescent="0.25">
      <c r="A311" s="229"/>
      <c r="B311" s="229"/>
      <c r="C311" s="567" t="s">
        <v>114</v>
      </c>
      <c r="D311" s="553"/>
      <c r="E311" s="16"/>
      <c r="F311" s="16"/>
      <c r="G311" s="326"/>
      <c r="H311" s="173" t="str">
        <f t="shared" si="10"/>
        <v/>
      </c>
    </row>
    <row r="312" spans="1:8" x14ac:dyDescent="0.25">
      <c r="A312" s="229"/>
      <c r="B312" s="229"/>
      <c r="C312" s="567" t="s">
        <v>117</v>
      </c>
      <c r="D312" s="556"/>
      <c r="E312" s="16"/>
      <c r="F312" s="16"/>
      <c r="G312" s="326"/>
      <c r="H312" s="173" t="str">
        <f t="shared" si="10"/>
        <v/>
      </c>
    </row>
    <row r="313" spans="1:8" ht="7.5" customHeight="1" x14ac:dyDescent="0.25">
      <c r="A313" s="229"/>
      <c r="B313" s="229"/>
      <c r="C313" s="14"/>
      <c r="D313" s="15"/>
      <c r="E313" s="16"/>
      <c r="F313" s="16"/>
      <c r="G313" s="326"/>
      <c r="H313" s="173" t="str">
        <f t="shared" si="10"/>
        <v/>
      </c>
    </row>
    <row r="314" spans="1:8" x14ac:dyDescent="0.25">
      <c r="A314" s="229">
        <v>1</v>
      </c>
      <c r="B314" s="229"/>
      <c r="C314" s="552" t="s">
        <v>352</v>
      </c>
      <c r="D314" s="553"/>
      <c r="E314" s="16" t="s">
        <v>2</v>
      </c>
      <c r="F314" s="16">
        <v>1</v>
      </c>
      <c r="G314" s="326"/>
      <c r="H314" s="173" t="s">
        <v>238</v>
      </c>
    </row>
    <row r="315" spans="1:8" x14ac:dyDescent="0.25">
      <c r="A315" s="229">
        <v>2</v>
      </c>
      <c r="B315" s="229"/>
      <c r="C315" s="554" t="s">
        <v>346</v>
      </c>
      <c r="D315" s="555"/>
      <c r="E315" s="16" t="s">
        <v>2</v>
      </c>
      <c r="F315" s="16">
        <v>1</v>
      </c>
      <c r="G315" s="326"/>
      <c r="H315" s="173" t="s">
        <v>238</v>
      </c>
    </row>
    <row r="316" spans="1:8" x14ac:dyDescent="0.25">
      <c r="A316" s="229">
        <v>3</v>
      </c>
      <c r="B316" s="229"/>
      <c r="C316" s="552" t="s">
        <v>351</v>
      </c>
      <c r="D316" s="553"/>
      <c r="E316" s="16" t="s">
        <v>2</v>
      </c>
      <c r="F316" s="16">
        <v>1</v>
      </c>
      <c r="G316" s="326"/>
      <c r="H316" s="173" t="str">
        <f t="shared" si="10"/>
        <v/>
      </c>
    </row>
    <row r="317" spans="1:8" x14ac:dyDescent="0.25">
      <c r="A317" s="229">
        <v>4</v>
      </c>
      <c r="B317" s="229"/>
      <c r="C317" s="9" t="s">
        <v>350</v>
      </c>
      <c r="D317" s="15"/>
      <c r="E317" s="16" t="s">
        <v>2</v>
      </c>
      <c r="F317" s="16">
        <v>7</v>
      </c>
      <c r="G317" s="326"/>
      <c r="H317" s="173" t="s">
        <v>238</v>
      </c>
    </row>
    <row r="318" spans="1:8" x14ac:dyDescent="0.25">
      <c r="A318" s="229">
        <v>5</v>
      </c>
      <c r="B318" s="229"/>
      <c r="C318" s="552" t="s">
        <v>347</v>
      </c>
      <c r="D318" s="553"/>
      <c r="E318" s="16" t="s">
        <v>2</v>
      </c>
      <c r="F318" s="16">
        <v>18</v>
      </c>
      <c r="G318" s="326"/>
      <c r="H318" s="173" t="str">
        <f t="shared" si="10"/>
        <v/>
      </c>
    </row>
    <row r="319" spans="1:8" x14ac:dyDescent="0.25">
      <c r="A319" s="229">
        <v>6</v>
      </c>
      <c r="B319" s="229"/>
      <c r="C319" s="554" t="s">
        <v>348</v>
      </c>
      <c r="D319" s="555"/>
      <c r="E319" s="16" t="s">
        <v>2</v>
      </c>
      <c r="F319" s="16">
        <v>11</v>
      </c>
      <c r="G319" s="326"/>
      <c r="H319" s="173" t="str">
        <f t="shared" si="10"/>
        <v/>
      </c>
    </row>
    <row r="320" spans="1:8" x14ac:dyDescent="0.25">
      <c r="A320" s="229">
        <v>7</v>
      </c>
      <c r="B320" s="229"/>
      <c r="C320" s="552" t="s">
        <v>349</v>
      </c>
      <c r="D320" s="553"/>
      <c r="E320" s="16" t="s">
        <v>2</v>
      </c>
      <c r="F320" s="16">
        <v>10</v>
      </c>
      <c r="G320" s="326"/>
      <c r="H320" s="173" t="str">
        <f t="shared" si="10"/>
        <v/>
      </c>
    </row>
    <row r="321" spans="1:8" x14ac:dyDescent="0.25">
      <c r="A321" s="289"/>
      <c r="B321" s="289"/>
      <c r="C321" s="292"/>
      <c r="D321" s="275"/>
      <c r="E321" s="277"/>
      <c r="F321" s="277"/>
      <c r="G321" s="269"/>
      <c r="H321" s="356" t="str">
        <f t="shared" si="10"/>
        <v/>
      </c>
    </row>
    <row r="322" spans="1:8" ht="16.5" customHeight="1" x14ac:dyDescent="0.25">
      <c r="A322" s="419"/>
      <c r="B322" s="419"/>
      <c r="C322" s="567" t="s">
        <v>265</v>
      </c>
      <c r="D322" s="553"/>
      <c r="E322" s="16"/>
      <c r="F322" s="16"/>
      <c r="G322" s="326"/>
      <c r="H322" s="173"/>
    </row>
    <row r="323" spans="1:8" ht="16.5" customHeight="1" x14ac:dyDescent="0.25">
      <c r="A323" s="229"/>
      <c r="B323" s="420"/>
      <c r="C323" s="380" t="s">
        <v>264</v>
      </c>
      <c r="D323" s="169"/>
      <c r="E323" s="16"/>
      <c r="F323" s="16"/>
      <c r="G323" s="326"/>
      <c r="H323" s="173"/>
    </row>
    <row r="324" spans="1:8" ht="16.5" customHeight="1" x14ac:dyDescent="0.25">
      <c r="A324" s="229">
        <v>1</v>
      </c>
      <c r="B324" s="420"/>
      <c r="C324" s="9" t="s">
        <v>353</v>
      </c>
      <c r="D324" s="169"/>
      <c r="E324" s="16" t="s">
        <v>2</v>
      </c>
      <c r="F324" s="16">
        <v>18</v>
      </c>
      <c r="G324" s="326"/>
      <c r="H324" s="173" t="str">
        <f>IF(G324="","",F324*G324)</f>
        <v/>
      </c>
    </row>
    <row r="325" spans="1:8" ht="16.5" customHeight="1" x14ac:dyDescent="0.25">
      <c r="A325" s="229">
        <v>2</v>
      </c>
      <c r="B325" s="420"/>
      <c r="C325" s="9" t="s">
        <v>266</v>
      </c>
      <c r="D325" s="169"/>
      <c r="E325" s="36"/>
      <c r="F325" s="36">
        <v>15</v>
      </c>
      <c r="G325" s="37"/>
      <c r="H325" s="173" t="str">
        <f>IF(G325="","",F325*G325)</f>
        <v/>
      </c>
    </row>
    <row r="326" spans="1:8" ht="16.5" customHeight="1" x14ac:dyDescent="0.25">
      <c r="A326" s="229">
        <v>3</v>
      </c>
      <c r="B326" s="420"/>
      <c r="C326" s="9" t="s">
        <v>267</v>
      </c>
      <c r="D326" s="169"/>
      <c r="E326" s="36"/>
      <c r="F326" s="36">
        <v>1</v>
      </c>
      <c r="G326" s="37"/>
      <c r="H326" s="173" t="str">
        <f>IF(G326="","",F326*G326)</f>
        <v/>
      </c>
    </row>
    <row r="327" spans="1:8" ht="16.5" customHeight="1" x14ac:dyDescent="0.25">
      <c r="A327" s="229">
        <v>4</v>
      </c>
      <c r="B327" s="420"/>
      <c r="C327" s="9" t="s">
        <v>268</v>
      </c>
      <c r="D327" s="169"/>
      <c r="E327" s="36"/>
      <c r="F327" s="36">
        <v>6</v>
      </c>
      <c r="G327" s="37"/>
      <c r="H327" s="173" t="str">
        <f>IF(G327="","",F327*G327)</f>
        <v/>
      </c>
    </row>
    <row r="328" spans="1:8" ht="16.5" customHeight="1" x14ac:dyDescent="0.25">
      <c r="A328" s="307"/>
      <c r="B328" s="307"/>
      <c r="C328" s="288"/>
      <c r="D328" s="308"/>
      <c r="E328" s="300"/>
      <c r="F328" s="300"/>
      <c r="G328" s="300"/>
      <c r="H328" s="173" t="str">
        <f t="shared" ref="H328" si="11">IF(G328="","",F328*G328)</f>
        <v/>
      </c>
    </row>
    <row r="329" spans="1:8" x14ac:dyDescent="0.25">
      <c r="A329" s="421"/>
      <c r="B329" s="421"/>
      <c r="C329" s="14" t="s">
        <v>62</v>
      </c>
      <c r="D329" s="422"/>
      <c r="E329" s="16"/>
      <c r="F329" s="16"/>
      <c r="G329" s="16"/>
      <c r="H329" s="173" t="str">
        <f t="shared" si="10"/>
        <v/>
      </c>
    </row>
    <row r="330" spans="1:8" x14ac:dyDescent="0.25">
      <c r="A330" s="229"/>
      <c r="B330" s="229"/>
      <c r="C330" s="14" t="s">
        <v>32</v>
      </c>
      <c r="D330" s="15"/>
      <c r="E330" s="16"/>
      <c r="F330" s="16"/>
      <c r="G330" s="16"/>
      <c r="H330" s="173" t="str">
        <f t="shared" si="10"/>
        <v/>
      </c>
    </row>
    <row r="331" spans="1:8" ht="26.25" customHeight="1" x14ac:dyDescent="0.25">
      <c r="A331" s="229"/>
      <c r="B331" s="229"/>
      <c r="C331" s="552" t="s">
        <v>51</v>
      </c>
      <c r="D331" s="553"/>
      <c r="E331" s="16"/>
      <c r="F331" s="16"/>
      <c r="G331" s="16"/>
      <c r="H331" s="173" t="str">
        <f t="shared" si="10"/>
        <v/>
      </c>
    </row>
    <row r="332" spans="1:8" x14ac:dyDescent="0.25">
      <c r="A332" s="229"/>
      <c r="B332" s="229"/>
      <c r="C332" s="14" t="s">
        <v>64</v>
      </c>
      <c r="D332" s="15"/>
      <c r="E332" s="16"/>
      <c r="F332" s="16"/>
      <c r="G332" s="16"/>
      <c r="H332" s="173" t="str">
        <f t="shared" si="10"/>
        <v/>
      </c>
    </row>
    <row r="333" spans="1:8" x14ac:dyDescent="0.25">
      <c r="A333" s="229"/>
      <c r="B333" s="229"/>
      <c r="C333" s="14" t="s">
        <v>63</v>
      </c>
      <c r="D333" s="15"/>
      <c r="E333" s="16"/>
      <c r="F333" s="16"/>
      <c r="G333" s="16"/>
      <c r="H333" s="173" t="str">
        <f t="shared" si="10"/>
        <v/>
      </c>
    </row>
    <row r="334" spans="1:8" x14ac:dyDescent="0.25">
      <c r="A334" s="229">
        <v>1</v>
      </c>
      <c r="B334" s="229"/>
      <c r="C334" s="9" t="s">
        <v>176</v>
      </c>
      <c r="D334" s="15"/>
      <c r="E334" s="16" t="s">
        <v>2</v>
      </c>
      <c r="F334" s="16">
        <v>21</v>
      </c>
      <c r="G334" s="326"/>
      <c r="H334" s="173" t="str">
        <f t="shared" si="10"/>
        <v/>
      </c>
    </row>
    <row r="335" spans="1:8" x14ac:dyDescent="0.25">
      <c r="A335" s="419"/>
      <c r="B335" s="419"/>
      <c r="C335" s="46"/>
      <c r="D335" s="367"/>
      <c r="E335" s="368"/>
      <c r="F335" s="368"/>
      <c r="G335" s="102"/>
      <c r="H335" s="173"/>
    </row>
    <row r="336" spans="1:8" s="285" customFormat="1" ht="20.100000000000001" customHeight="1" x14ac:dyDescent="0.3">
      <c r="A336" s="446"/>
      <c r="B336" s="447"/>
      <c r="C336" s="547" t="s">
        <v>200</v>
      </c>
      <c r="D336" s="548"/>
      <c r="E336" s="548"/>
      <c r="F336" s="548"/>
      <c r="G336" s="549"/>
      <c r="H336" s="445"/>
    </row>
    <row r="337" spans="1:8" x14ac:dyDescent="0.25">
      <c r="A337" s="415"/>
      <c r="B337" s="416"/>
      <c r="C337" s="415"/>
      <c r="D337" s="415"/>
      <c r="E337" s="232"/>
      <c r="F337" s="232"/>
      <c r="G337" s="232"/>
      <c r="H337" s="232"/>
    </row>
    <row r="338" spans="1:8" x14ac:dyDescent="0.25">
      <c r="A338" s="61" t="str">
        <f>+A293</f>
        <v>BLOUBERG LOCAL MUNICIPALITY</v>
      </c>
      <c r="B338" s="258"/>
      <c r="C338" s="323"/>
      <c r="D338" s="323"/>
      <c r="E338" s="12"/>
      <c r="F338" s="12"/>
      <c r="G338" s="12"/>
      <c r="H338" s="12"/>
    </row>
    <row r="339" spans="1:8" x14ac:dyDescent="0.25">
      <c r="A339" s="61" t="str">
        <f>+A294</f>
        <v>PROJECT NO. BM06/22/23</v>
      </c>
      <c r="B339" s="258"/>
      <c r="C339" s="323"/>
      <c r="D339" s="323"/>
      <c r="E339" s="12"/>
      <c r="F339" s="546"/>
      <c r="G339" s="546"/>
      <c r="H339" s="546"/>
    </row>
    <row r="340" spans="1:8" x14ac:dyDescent="0.25">
      <c r="A340" s="61" t="str">
        <f>+A295</f>
        <v xml:space="preserve">CONSTRUCTION OF DANTZIG CRECHE </v>
      </c>
      <c r="B340" s="258"/>
      <c r="C340" s="323"/>
      <c r="D340" s="323"/>
      <c r="E340" s="12"/>
      <c r="F340" s="12"/>
      <c r="G340" s="12"/>
      <c r="H340" s="12"/>
    </row>
    <row r="341" spans="1:8" x14ac:dyDescent="0.25">
      <c r="A341" s="97"/>
      <c r="B341" s="259"/>
      <c r="C341" s="97"/>
      <c r="D341" s="97"/>
      <c r="E341" s="324"/>
      <c r="F341" s="324"/>
      <c r="G341" s="324"/>
      <c r="H341" s="324"/>
    </row>
    <row r="342" spans="1:8" s="285" customFormat="1" ht="20.100000000000001" customHeight="1" x14ac:dyDescent="0.3">
      <c r="A342" s="254" t="str">
        <f>+$A$5</f>
        <v>ITEM</v>
      </c>
      <c r="B342" s="255" t="str">
        <f>+$B$5</f>
        <v>LIC</v>
      </c>
      <c r="C342" s="573" t="str">
        <f>+$C$5</f>
        <v>DESCRIPTION</v>
      </c>
      <c r="D342" s="574"/>
      <c r="E342" s="255" t="str">
        <f>+$E$5</f>
        <v>UNIT</v>
      </c>
      <c r="F342" s="255" t="s">
        <v>6</v>
      </c>
      <c r="G342" s="255" t="str">
        <f>+$G$5</f>
        <v>RATE</v>
      </c>
      <c r="H342" s="255" t="str">
        <f>+$H$5</f>
        <v>AMOUNT</v>
      </c>
    </row>
    <row r="343" spans="1:8" s="285" customFormat="1" ht="20.100000000000001" customHeight="1" x14ac:dyDescent="0.3">
      <c r="A343" s="448"/>
      <c r="B343" s="449"/>
      <c r="C343" s="547" t="s">
        <v>207</v>
      </c>
      <c r="D343" s="548"/>
      <c r="E343" s="548"/>
      <c r="F343" s="548"/>
      <c r="G343" s="549"/>
      <c r="H343" s="450"/>
    </row>
    <row r="344" spans="1:8" x14ac:dyDescent="0.25">
      <c r="A344" s="17"/>
      <c r="B344" s="229"/>
      <c r="C344" s="552"/>
      <c r="D344" s="553"/>
      <c r="E344" s="16"/>
      <c r="F344" s="16"/>
      <c r="G344" s="16"/>
      <c r="H344" s="16"/>
    </row>
    <row r="345" spans="1:8" x14ac:dyDescent="0.25">
      <c r="A345" s="423"/>
      <c r="B345" s="423"/>
      <c r="C345" s="61" t="s">
        <v>227</v>
      </c>
      <c r="D345" s="367"/>
      <c r="E345" s="408"/>
      <c r="F345" s="408"/>
      <c r="G345" s="408"/>
      <c r="H345" s="173"/>
    </row>
    <row r="346" spans="1:8" x14ac:dyDescent="0.25">
      <c r="A346" s="229"/>
      <c r="B346" s="229"/>
      <c r="C346" s="582" t="s">
        <v>193</v>
      </c>
      <c r="D346" s="553"/>
      <c r="E346" s="16"/>
      <c r="F346" s="16"/>
      <c r="G346" s="16"/>
      <c r="H346" s="16"/>
    </row>
    <row r="347" spans="1:8" x14ac:dyDescent="0.25">
      <c r="A347" s="229"/>
      <c r="B347" s="228" t="s">
        <v>246</v>
      </c>
      <c r="C347" s="443" t="s">
        <v>290</v>
      </c>
      <c r="D347" s="261"/>
      <c r="E347" s="408"/>
      <c r="F347" s="408"/>
      <c r="G347" s="408"/>
      <c r="H347" s="173"/>
    </row>
    <row r="348" spans="1:8" ht="39" customHeight="1" x14ac:dyDescent="0.25">
      <c r="A348" s="276"/>
      <c r="B348" s="268"/>
      <c r="C348" s="583" t="s">
        <v>289</v>
      </c>
      <c r="D348" s="553"/>
      <c r="E348" s="230"/>
      <c r="F348" s="230"/>
      <c r="G348" s="230"/>
      <c r="H348" s="230"/>
    </row>
    <row r="349" spans="1:8" x14ac:dyDescent="0.25">
      <c r="A349" s="17"/>
      <c r="B349" s="229"/>
      <c r="C349" s="582"/>
      <c r="D349" s="553"/>
      <c r="E349" s="16"/>
      <c r="F349" s="16"/>
      <c r="G349" s="16"/>
      <c r="H349" s="16"/>
    </row>
    <row r="350" spans="1:8" ht="12.75" customHeight="1" x14ac:dyDescent="0.25">
      <c r="A350" s="17"/>
      <c r="B350" s="229"/>
      <c r="C350" s="443" t="s">
        <v>291</v>
      </c>
      <c r="D350" s="442"/>
      <c r="E350" s="16"/>
      <c r="F350" s="16"/>
      <c r="G350" s="16"/>
      <c r="H350" s="16"/>
    </row>
    <row r="351" spans="1:8" ht="51.75" customHeight="1" x14ac:dyDescent="0.25">
      <c r="A351" s="17"/>
      <c r="B351" s="229"/>
      <c r="C351" s="552" t="s">
        <v>292</v>
      </c>
      <c r="D351" s="553"/>
      <c r="E351" s="16"/>
      <c r="F351" s="16"/>
      <c r="G351" s="16"/>
      <c r="H351" s="16"/>
    </row>
    <row r="352" spans="1:8" ht="27.75" customHeight="1" x14ac:dyDescent="0.25">
      <c r="A352" s="17"/>
      <c r="B352" s="229"/>
      <c r="C352" s="552" t="s">
        <v>293</v>
      </c>
      <c r="D352" s="553"/>
      <c r="E352" s="16"/>
      <c r="F352" s="16"/>
      <c r="G352" s="16"/>
      <c r="H352" s="16"/>
    </row>
    <row r="353" spans="1:8" x14ac:dyDescent="0.25">
      <c r="A353" s="17"/>
      <c r="B353" s="229"/>
      <c r="C353" s="552"/>
      <c r="D353" s="553"/>
      <c r="E353" s="16"/>
      <c r="F353" s="16"/>
      <c r="G353" s="16"/>
      <c r="H353" s="16"/>
    </row>
    <row r="354" spans="1:8" x14ac:dyDescent="0.25">
      <c r="A354" s="17"/>
      <c r="B354" s="229"/>
      <c r="C354" s="443" t="s">
        <v>294</v>
      </c>
      <c r="D354" s="442"/>
      <c r="E354" s="16"/>
      <c r="F354" s="16"/>
      <c r="G354" s="16"/>
      <c r="H354" s="16"/>
    </row>
    <row r="355" spans="1:8" ht="23.25" customHeight="1" x14ac:dyDescent="0.25">
      <c r="A355" s="17"/>
      <c r="B355" s="229"/>
      <c r="C355" s="552" t="s">
        <v>295</v>
      </c>
      <c r="D355" s="553"/>
      <c r="E355" s="16"/>
      <c r="F355" s="16"/>
      <c r="G355" s="16"/>
      <c r="H355" s="16"/>
    </row>
    <row r="356" spans="1:8" x14ac:dyDescent="0.25">
      <c r="A356" s="17"/>
      <c r="B356" s="229"/>
      <c r="C356" s="552"/>
      <c r="D356" s="553"/>
      <c r="E356" s="16"/>
      <c r="F356" s="16"/>
      <c r="G356" s="16"/>
      <c r="H356" s="16"/>
    </row>
    <row r="357" spans="1:8" x14ac:dyDescent="0.25">
      <c r="A357" s="17"/>
      <c r="B357" s="229"/>
      <c r="C357" s="443" t="s">
        <v>296</v>
      </c>
      <c r="D357" s="443"/>
      <c r="E357" s="16"/>
      <c r="F357" s="16"/>
      <c r="G357" s="16"/>
      <c r="H357" s="16"/>
    </row>
    <row r="358" spans="1:8" x14ac:dyDescent="0.25">
      <c r="A358" s="17"/>
      <c r="B358" s="229"/>
      <c r="C358" s="552"/>
      <c r="D358" s="553"/>
      <c r="E358" s="16"/>
      <c r="F358" s="16"/>
      <c r="G358" s="16"/>
      <c r="H358" s="16"/>
    </row>
    <row r="359" spans="1:8" x14ac:dyDescent="0.25">
      <c r="A359" s="17"/>
      <c r="B359" s="229"/>
      <c r="C359" s="552" t="s">
        <v>297</v>
      </c>
      <c r="D359" s="553"/>
      <c r="E359" s="16"/>
      <c r="F359" s="16"/>
      <c r="G359" s="16"/>
      <c r="H359" s="16"/>
    </row>
    <row r="360" spans="1:8" x14ac:dyDescent="0.25">
      <c r="A360" s="17"/>
      <c r="B360" s="229"/>
      <c r="C360" s="552"/>
      <c r="D360" s="553"/>
      <c r="E360" s="16"/>
      <c r="F360" s="16"/>
      <c r="G360" s="16"/>
      <c r="H360" s="16"/>
    </row>
    <row r="361" spans="1:8" ht="12.75" customHeight="1" x14ac:dyDescent="0.25">
      <c r="A361" s="17"/>
      <c r="B361" s="229"/>
      <c r="C361" s="443" t="s">
        <v>298</v>
      </c>
      <c r="D361" s="443"/>
      <c r="E361" s="16"/>
      <c r="F361" s="16"/>
      <c r="G361" s="16"/>
      <c r="H361" s="16"/>
    </row>
    <row r="362" spans="1:8" ht="55.5" customHeight="1" x14ac:dyDescent="0.25">
      <c r="A362" s="17"/>
      <c r="B362" s="229"/>
      <c r="C362" s="552" t="s">
        <v>299</v>
      </c>
      <c r="D362" s="553"/>
      <c r="E362" s="16"/>
      <c r="F362" s="16"/>
      <c r="G362" s="16"/>
      <c r="H362" s="16"/>
    </row>
    <row r="363" spans="1:8" ht="15" customHeight="1" x14ac:dyDescent="0.25">
      <c r="A363" s="17"/>
      <c r="B363" s="229"/>
      <c r="C363" s="66"/>
      <c r="D363" s="64"/>
      <c r="E363" s="16"/>
      <c r="F363" s="16"/>
      <c r="G363" s="16"/>
      <c r="H363" s="16"/>
    </row>
    <row r="364" spans="1:8" ht="10.5" customHeight="1" x14ac:dyDescent="0.25">
      <c r="A364" s="17"/>
      <c r="B364" s="229"/>
      <c r="C364" s="443" t="s">
        <v>300</v>
      </c>
      <c r="D364" s="64"/>
      <c r="E364" s="16"/>
      <c r="F364" s="16"/>
      <c r="G364" s="16"/>
      <c r="H364" s="16"/>
    </row>
    <row r="365" spans="1:8" ht="27" customHeight="1" x14ac:dyDescent="0.25">
      <c r="A365" s="17"/>
      <c r="B365" s="229"/>
      <c r="C365" s="552" t="s">
        <v>301</v>
      </c>
      <c r="D365" s="553"/>
      <c r="E365" s="16"/>
      <c r="F365" s="16"/>
      <c r="G365" s="16"/>
      <c r="H365" s="16"/>
    </row>
    <row r="366" spans="1:8" x14ac:dyDescent="0.25">
      <c r="A366" s="17"/>
      <c r="B366" s="229"/>
      <c r="C366" s="552"/>
      <c r="D366" s="553"/>
      <c r="E366" s="16"/>
      <c r="F366" s="16"/>
      <c r="G366" s="16"/>
      <c r="H366" s="16"/>
    </row>
    <row r="367" spans="1:8" x14ac:dyDescent="0.25">
      <c r="A367" s="17"/>
      <c r="B367" s="229"/>
      <c r="C367" s="552" t="s">
        <v>302</v>
      </c>
      <c r="D367" s="553"/>
      <c r="E367" s="16"/>
      <c r="F367" s="16"/>
      <c r="G367" s="16"/>
      <c r="H367" s="16"/>
    </row>
    <row r="368" spans="1:8" x14ac:dyDescent="0.25">
      <c r="A368" s="17"/>
      <c r="B368" s="229"/>
      <c r="C368" s="552" t="s">
        <v>303</v>
      </c>
      <c r="D368" s="553"/>
      <c r="E368" s="16"/>
      <c r="F368" s="16"/>
      <c r="G368" s="16"/>
      <c r="H368" s="16"/>
    </row>
    <row r="369" spans="1:8" x14ac:dyDescent="0.25">
      <c r="A369" s="17"/>
      <c r="B369" s="229"/>
      <c r="C369" s="552"/>
      <c r="D369" s="553"/>
      <c r="E369" s="16"/>
      <c r="F369" s="16"/>
      <c r="G369" s="16"/>
      <c r="H369" s="16"/>
    </row>
    <row r="370" spans="1:8" ht="15.75" customHeight="1" x14ac:dyDescent="0.25">
      <c r="A370" s="17"/>
      <c r="B370" s="229"/>
      <c r="C370" s="443" t="s">
        <v>304</v>
      </c>
      <c r="D370" s="64"/>
      <c r="E370" s="16"/>
      <c r="F370" s="16"/>
      <c r="G370" s="16"/>
      <c r="H370" s="16"/>
    </row>
    <row r="371" spans="1:8" ht="40.5" customHeight="1" x14ac:dyDescent="0.25">
      <c r="A371" s="305"/>
      <c r="B371" s="272"/>
      <c r="C371" s="552" t="s">
        <v>305</v>
      </c>
      <c r="D371" s="553"/>
      <c r="E371" s="277"/>
      <c r="F371" s="277"/>
      <c r="G371" s="277"/>
      <c r="H371" s="16"/>
    </row>
    <row r="372" spans="1:8" ht="15.75" customHeight="1" x14ac:dyDescent="0.25">
      <c r="A372" s="305"/>
      <c r="B372" s="272"/>
      <c r="C372" s="294"/>
      <c r="D372" s="301"/>
      <c r="E372" s="277"/>
      <c r="F372" s="277"/>
      <c r="G372" s="277"/>
      <c r="H372" s="16"/>
    </row>
    <row r="373" spans="1:8" ht="27.75" customHeight="1" x14ac:dyDescent="0.25">
      <c r="A373" s="305">
        <v>1</v>
      </c>
      <c r="B373" s="272"/>
      <c r="C373" s="552" t="s">
        <v>306</v>
      </c>
      <c r="D373" s="553"/>
      <c r="E373" s="16" t="s">
        <v>197</v>
      </c>
      <c r="F373" s="16">
        <v>1</v>
      </c>
      <c r="G373" s="16"/>
      <c r="H373" s="424"/>
    </row>
    <row r="374" spans="1:8" ht="15.75" customHeight="1" x14ac:dyDescent="0.25">
      <c r="A374" s="305"/>
      <c r="B374" s="272"/>
      <c r="C374" s="294"/>
      <c r="D374" s="301"/>
      <c r="E374" s="277"/>
      <c r="F374" s="277"/>
      <c r="G374" s="277"/>
      <c r="H374" s="309"/>
    </row>
    <row r="375" spans="1:8" x14ac:dyDescent="0.25">
      <c r="A375" s="17"/>
      <c r="B375" s="229"/>
      <c r="C375" s="582" t="s">
        <v>31</v>
      </c>
      <c r="D375" s="553"/>
      <c r="E375" s="230"/>
      <c r="F375" s="230"/>
      <c r="G375" s="230"/>
      <c r="H375" s="230"/>
    </row>
    <row r="376" spans="1:8" x14ac:dyDescent="0.25">
      <c r="A376" s="17"/>
      <c r="B376" s="229"/>
      <c r="C376" s="65"/>
      <c r="D376" s="64"/>
      <c r="E376" s="230"/>
      <c r="F376" s="230"/>
      <c r="G376" s="230"/>
      <c r="H376" s="230"/>
    </row>
    <row r="377" spans="1:8" x14ac:dyDescent="0.25">
      <c r="A377" s="17"/>
      <c r="B377" s="229"/>
      <c r="C377" s="552" t="s">
        <v>282</v>
      </c>
      <c r="D377" s="553"/>
      <c r="E377" s="230"/>
      <c r="F377" s="230"/>
      <c r="G377" s="230"/>
      <c r="H377" s="230"/>
    </row>
    <row r="378" spans="1:8" x14ac:dyDescent="0.25">
      <c r="A378" s="17"/>
      <c r="B378" s="229"/>
      <c r="C378" s="552" t="s">
        <v>283</v>
      </c>
      <c r="D378" s="553"/>
      <c r="E378" s="230"/>
      <c r="F378" s="230"/>
      <c r="G378" s="230"/>
      <c r="H378" s="230"/>
    </row>
    <row r="379" spans="1:8" ht="27.9" customHeight="1" x14ac:dyDescent="0.25">
      <c r="A379" s="17"/>
      <c r="B379" s="229"/>
      <c r="C379" s="552" t="s">
        <v>284</v>
      </c>
      <c r="D379" s="553"/>
      <c r="E379" s="230"/>
      <c r="F379" s="230"/>
      <c r="G379" s="230"/>
      <c r="H379" s="230"/>
    </row>
    <row r="380" spans="1:8" x14ac:dyDescent="0.25">
      <c r="A380" s="9"/>
      <c r="B380" s="362"/>
      <c r="C380" s="63"/>
      <c r="D380" s="64"/>
      <c r="E380" s="230"/>
      <c r="F380" s="230"/>
      <c r="G380" s="230"/>
      <c r="H380" s="230"/>
    </row>
    <row r="381" spans="1:8" ht="27.9" customHeight="1" x14ac:dyDescent="0.25">
      <c r="A381" s="17"/>
      <c r="B381" s="229"/>
      <c r="C381" s="559" t="s">
        <v>285</v>
      </c>
      <c r="D381" s="560"/>
      <c r="E381" s="230"/>
      <c r="F381" s="230"/>
      <c r="G381" s="230"/>
      <c r="H381" s="230"/>
    </row>
    <row r="382" spans="1:8" x14ac:dyDescent="0.25">
      <c r="A382" s="280"/>
      <c r="B382" s="281"/>
      <c r="C382" s="295"/>
      <c r="D382" s="267"/>
      <c r="E382" s="278"/>
      <c r="F382" s="278"/>
      <c r="G382" s="278"/>
      <c r="H382" s="278"/>
    </row>
    <row r="383" spans="1:8" s="285" customFormat="1" ht="20.100000000000001" customHeight="1" x14ac:dyDescent="0.3">
      <c r="A383" s="462"/>
      <c r="B383" s="453"/>
      <c r="C383" s="547" t="s">
        <v>200</v>
      </c>
      <c r="D383" s="585"/>
      <c r="E383" s="585"/>
      <c r="F383" s="585"/>
      <c r="G383" s="549"/>
      <c r="H383" s="418"/>
    </row>
    <row r="384" spans="1:8" x14ac:dyDescent="0.25">
      <c r="A384" s="61" t="str">
        <f>+A338</f>
        <v>BLOUBERG LOCAL MUNICIPALITY</v>
      </c>
      <c r="B384" s="258"/>
      <c r="C384" s="323"/>
      <c r="D384" s="323"/>
      <c r="E384" s="12"/>
      <c r="F384" s="12"/>
      <c r="G384" s="12"/>
      <c r="H384" s="12"/>
    </row>
    <row r="385" spans="1:8" x14ac:dyDescent="0.25">
      <c r="A385" s="61" t="str">
        <f t="shared" ref="A385:A386" si="12">+A339</f>
        <v>PROJECT NO. BM06/22/23</v>
      </c>
      <c r="B385" s="258"/>
      <c r="C385" s="323"/>
      <c r="D385" s="323"/>
      <c r="E385" s="12"/>
      <c r="F385" s="546" t="s">
        <v>336</v>
      </c>
      <c r="G385" s="546"/>
      <c r="H385" s="546"/>
    </row>
    <row r="386" spans="1:8" x14ac:dyDescent="0.25">
      <c r="A386" s="61" t="str">
        <f t="shared" si="12"/>
        <v xml:space="preserve">CONSTRUCTION OF DANTZIG CRECHE </v>
      </c>
      <c r="B386" s="258"/>
      <c r="C386" s="323"/>
      <c r="D386" s="323"/>
      <c r="E386" s="12"/>
      <c r="F386" s="12"/>
      <c r="G386" s="12"/>
      <c r="H386" s="12"/>
    </row>
    <row r="387" spans="1:8" x14ac:dyDescent="0.25">
      <c r="A387" s="97"/>
      <c r="B387" s="259"/>
      <c r="C387" s="97"/>
      <c r="D387" s="97"/>
      <c r="E387" s="324"/>
      <c r="F387" s="324"/>
      <c r="G387" s="324"/>
      <c r="H387" s="324"/>
    </row>
    <row r="388" spans="1:8" s="285" customFormat="1" ht="20.100000000000001" customHeight="1" x14ac:dyDescent="0.3">
      <c r="A388" s="254" t="str">
        <f>+$A$5</f>
        <v>ITEM</v>
      </c>
      <c r="B388" s="255" t="str">
        <f>+$B$5</f>
        <v>LIC</v>
      </c>
      <c r="C388" s="573" t="str">
        <f>+$C$5</f>
        <v>DESCRIPTION</v>
      </c>
      <c r="D388" s="574"/>
      <c r="E388" s="255" t="str">
        <f>+$E$5</f>
        <v>UNIT</v>
      </c>
      <c r="F388" s="255" t="s">
        <v>6</v>
      </c>
      <c r="G388" s="255" t="str">
        <f>+$G$5</f>
        <v>RATE</v>
      </c>
      <c r="H388" s="255" t="str">
        <f>+$H$5</f>
        <v>AMOUNT</v>
      </c>
    </row>
    <row r="389" spans="1:8" s="285" customFormat="1" ht="20.100000000000001" customHeight="1" x14ac:dyDescent="0.3">
      <c r="A389" s="451"/>
      <c r="B389" s="361"/>
      <c r="C389" s="547" t="s">
        <v>207</v>
      </c>
      <c r="D389" s="548"/>
      <c r="E389" s="548"/>
      <c r="F389" s="548"/>
      <c r="G389" s="549"/>
      <c r="H389" s="418"/>
    </row>
    <row r="390" spans="1:8" ht="9" customHeight="1" x14ac:dyDescent="0.25">
      <c r="A390" s="380"/>
      <c r="B390" s="249"/>
      <c r="C390" s="98"/>
      <c r="D390" s="323"/>
      <c r="E390" s="36"/>
      <c r="F390" s="444"/>
      <c r="G390" s="36"/>
      <c r="H390" s="36"/>
    </row>
    <row r="391" spans="1:8" ht="63" customHeight="1" x14ac:dyDescent="0.25">
      <c r="A391" s="288"/>
      <c r="B391" s="289"/>
      <c r="C391" s="554" t="s">
        <v>286</v>
      </c>
      <c r="D391" s="555"/>
      <c r="E391" s="277"/>
      <c r="F391" s="277"/>
      <c r="G391" s="277"/>
      <c r="H391" s="277"/>
    </row>
    <row r="392" spans="1:8" x14ac:dyDescent="0.25">
      <c r="A392" s="288"/>
      <c r="B392" s="289"/>
      <c r="C392" s="292"/>
      <c r="D392" s="275"/>
      <c r="E392" s="277"/>
      <c r="F392" s="277"/>
      <c r="G392" s="277"/>
      <c r="H392" s="277"/>
    </row>
    <row r="393" spans="1:8" ht="24.9" customHeight="1" x14ac:dyDescent="0.25">
      <c r="A393" s="98">
        <v>1</v>
      </c>
      <c r="B393" s="289"/>
      <c r="C393" s="552" t="s">
        <v>288</v>
      </c>
      <c r="D393" s="553"/>
      <c r="E393" s="102" t="s">
        <v>287</v>
      </c>
      <c r="F393" s="102">
        <v>268</v>
      </c>
      <c r="G393" s="102"/>
      <c r="H393" s="173" t="str">
        <f>IF(G393="","",F393*G393)</f>
        <v/>
      </c>
    </row>
    <row r="394" spans="1:8" x14ac:dyDescent="0.25">
      <c r="A394" s="98"/>
      <c r="B394" s="289"/>
      <c r="C394" s="292"/>
      <c r="D394" s="275"/>
      <c r="E394" s="102"/>
      <c r="F394" s="102"/>
      <c r="G394" s="102"/>
      <c r="H394" s="173" t="str">
        <f t="shared" ref="H394" si="13">IF(G394="","",F394*G394)</f>
        <v/>
      </c>
    </row>
    <row r="395" spans="1:8" ht="12.75" customHeight="1" x14ac:dyDescent="0.25">
      <c r="A395" s="229"/>
      <c r="B395" s="228"/>
      <c r="C395" s="554" t="s">
        <v>355</v>
      </c>
      <c r="D395" s="586"/>
      <c r="E395" s="491" t="s">
        <v>2</v>
      </c>
      <c r="F395" s="491">
        <v>3200</v>
      </c>
      <c r="G395" s="491"/>
      <c r="H395" s="491" t="s">
        <v>238</v>
      </c>
    </row>
    <row r="396" spans="1:8" ht="12.75" customHeight="1" x14ac:dyDescent="0.25">
      <c r="A396" s="428"/>
      <c r="B396" s="248"/>
      <c r="C396" s="554" t="s">
        <v>356</v>
      </c>
      <c r="D396" s="586"/>
      <c r="E396" s="491" t="s">
        <v>2</v>
      </c>
      <c r="F396" s="491">
        <v>192</v>
      </c>
      <c r="G396" s="491"/>
      <c r="H396" s="491" t="s">
        <v>238</v>
      </c>
    </row>
    <row r="397" spans="1:8" ht="12.75" customHeight="1" x14ac:dyDescent="0.25">
      <c r="A397" s="229"/>
      <c r="B397" s="229"/>
      <c r="C397" s="554" t="s">
        <v>357</v>
      </c>
      <c r="D397" s="586"/>
      <c r="E397" s="491" t="s">
        <v>2</v>
      </c>
      <c r="F397" s="491">
        <v>8</v>
      </c>
      <c r="G397" s="491"/>
      <c r="H397" s="491" t="s">
        <v>238</v>
      </c>
    </row>
    <row r="398" spans="1:8" ht="12.75" customHeight="1" x14ac:dyDescent="0.25">
      <c r="A398" s="229"/>
      <c r="B398" s="229"/>
      <c r="C398" s="554" t="s">
        <v>354</v>
      </c>
      <c r="D398" s="586"/>
      <c r="E398" s="491" t="s">
        <v>2</v>
      </c>
      <c r="F398" s="491">
        <v>6</v>
      </c>
      <c r="G398" s="491"/>
      <c r="H398" s="491" t="s">
        <v>238</v>
      </c>
    </row>
    <row r="399" spans="1:8" x14ac:dyDescent="0.25">
      <c r="A399" s="229"/>
      <c r="B399" s="229"/>
      <c r="C399" s="9"/>
      <c r="D399" s="64"/>
      <c r="E399" s="16"/>
      <c r="F399" s="16"/>
      <c r="G399" s="326"/>
      <c r="H399" s="173"/>
    </row>
    <row r="400" spans="1:8" ht="8.25" customHeight="1" x14ac:dyDescent="0.25">
      <c r="A400" s="229"/>
      <c r="B400" s="229"/>
      <c r="C400" s="590"/>
      <c r="D400" s="591"/>
      <c r="E400" s="491"/>
      <c r="F400" s="491"/>
      <c r="G400" s="491"/>
      <c r="H400" s="491"/>
    </row>
    <row r="401" spans="1:8" x14ac:dyDescent="0.25">
      <c r="A401" s="229"/>
      <c r="B401" s="229"/>
      <c r="C401" s="65"/>
      <c r="D401" s="490"/>
      <c r="E401" s="491"/>
      <c r="F401" s="491"/>
      <c r="G401" s="491"/>
      <c r="H401" s="491"/>
    </row>
    <row r="402" spans="1:8" x14ac:dyDescent="0.25">
      <c r="A402" s="229"/>
      <c r="B402" s="248"/>
      <c r="C402" s="554"/>
      <c r="D402" s="555"/>
      <c r="E402" s="491"/>
      <c r="F402" s="491"/>
      <c r="G402" s="491"/>
      <c r="H402" s="491"/>
    </row>
    <row r="403" spans="1:8" x14ac:dyDescent="0.25">
      <c r="A403" s="229"/>
      <c r="B403" s="228"/>
      <c r="C403" s="554"/>
      <c r="D403" s="555"/>
      <c r="E403" s="491"/>
      <c r="F403" s="491"/>
      <c r="G403" s="491"/>
      <c r="H403" s="491"/>
    </row>
    <row r="404" spans="1:8" x14ac:dyDescent="0.25">
      <c r="A404" s="229"/>
      <c r="B404" s="229"/>
      <c r="C404" s="554"/>
      <c r="D404" s="555"/>
      <c r="E404" s="491"/>
      <c r="F404" s="491"/>
      <c r="G404" s="491"/>
      <c r="H404" s="491"/>
    </row>
    <row r="405" spans="1:8" x14ac:dyDescent="0.25">
      <c r="A405" s="229"/>
      <c r="B405" s="228"/>
      <c r="C405" s="554"/>
      <c r="D405" s="555"/>
      <c r="E405" s="491"/>
      <c r="F405" s="491"/>
      <c r="G405" s="491"/>
      <c r="H405" s="491"/>
    </row>
    <row r="406" spans="1:8" x14ac:dyDescent="0.25">
      <c r="A406" s="229"/>
      <c r="B406" s="229"/>
      <c r="C406" s="554"/>
      <c r="D406" s="555"/>
      <c r="E406" s="491"/>
      <c r="F406" s="491"/>
      <c r="G406" s="491"/>
      <c r="H406" s="491"/>
    </row>
    <row r="407" spans="1:8" x14ac:dyDescent="0.25">
      <c r="A407" s="229"/>
      <c r="B407" s="228"/>
      <c r="C407" s="554"/>
      <c r="D407" s="555"/>
      <c r="E407" s="491"/>
      <c r="F407" s="491"/>
      <c r="G407" s="491"/>
      <c r="H407" s="491"/>
    </row>
    <row r="408" spans="1:8" x14ac:dyDescent="0.25">
      <c r="A408" s="249"/>
      <c r="B408" s="249"/>
      <c r="C408" s="554"/>
      <c r="D408" s="555"/>
      <c r="E408" s="491"/>
      <c r="F408" s="491"/>
      <c r="G408" s="491"/>
      <c r="H408" s="491"/>
    </row>
    <row r="409" spans="1:8" x14ac:dyDescent="0.25">
      <c r="A409" s="248"/>
      <c r="B409" s="248"/>
      <c r="C409" s="554"/>
      <c r="D409" s="555"/>
      <c r="E409" s="491"/>
      <c r="F409" s="491"/>
      <c r="G409" s="491"/>
      <c r="H409" s="491"/>
    </row>
    <row r="410" spans="1:8" x14ac:dyDescent="0.25">
      <c r="A410" s="389"/>
      <c r="B410" s="389"/>
      <c r="C410" s="375"/>
      <c r="D410" s="66"/>
      <c r="E410" s="102"/>
      <c r="F410" s="429"/>
      <c r="G410" s="102"/>
      <c r="H410" s="173"/>
    </row>
    <row r="411" spans="1:8" x14ac:dyDescent="0.25">
      <c r="A411" s="249"/>
      <c r="B411" s="228"/>
      <c r="C411" s="270"/>
      <c r="D411" s="323"/>
      <c r="E411" s="36"/>
      <c r="F411" s="36"/>
      <c r="G411" s="16"/>
      <c r="H411" s="173"/>
    </row>
    <row r="412" spans="1:8" x14ac:dyDescent="0.25">
      <c r="A412" s="288"/>
      <c r="B412" s="289"/>
      <c r="C412" s="288"/>
      <c r="E412" s="277"/>
      <c r="F412" s="290"/>
      <c r="G412" s="277"/>
      <c r="H412" s="274"/>
    </row>
    <row r="413" spans="1:8" x14ac:dyDescent="0.25">
      <c r="A413" s="288"/>
      <c r="B413" s="289"/>
      <c r="C413" s="288"/>
      <c r="E413" s="277"/>
      <c r="F413" s="290"/>
      <c r="G413" s="277"/>
      <c r="H413" s="274"/>
    </row>
    <row r="414" spans="1:8" x14ac:dyDescent="0.25">
      <c r="A414" s="288"/>
      <c r="B414" s="289"/>
      <c r="C414" s="288"/>
      <c r="E414" s="277"/>
      <c r="F414" s="290"/>
      <c r="G414" s="277"/>
      <c r="H414" s="274"/>
    </row>
    <row r="415" spans="1:8" x14ac:dyDescent="0.25">
      <c r="A415" s="288"/>
      <c r="B415" s="289"/>
      <c r="C415" s="288"/>
      <c r="E415" s="277"/>
      <c r="F415" s="290"/>
      <c r="G415" s="277"/>
      <c r="H415" s="274"/>
    </row>
    <row r="416" spans="1:8" x14ac:dyDescent="0.25">
      <c r="A416" s="288"/>
      <c r="B416" s="289"/>
      <c r="C416" s="288"/>
      <c r="E416" s="277"/>
      <c r="F416" s="290"/>
      <c r="G416" s="277"/>
      <c r="H416" s="274"/>
    </row>
    <row r="417" spans="1:8" x14ac:dyDescent="0.25">
      <c r="A417" s="288"/>
      <c r="B417" s="289"/>
      <c r="C417" s="288"/>
      <c r="E417" s="277"/>
      <c r="F417" s="290"/>
      <c r="G417" s="277"/>
      <c r="H417" s="274"/>
    </row>
    <row r="418" spans="1:8" x14ac:dyDescent="0.25">
      <c r="A418" s="288"/>
      <c r="B418" s="289"/>
      <c r="C418" s="288"/>
      <c r="E418" s="277"/>
      <c r="F418" s="290"/>
      <c r="G418" s="277"/>
      <c r="H418" s="274"/>
    </row>
    <row r="419" spans="1:8" x14ac:dyDescent="0.25">
      <c r="A419" s="288"/>
      <c r="B419" s="289"/>
      <c r="C419" s="288"/>
      <c r="E419" s="277"/>
      <c r="F419" s="290"/>
      <c r="G419" s="277"/>
      <c r="H419" s="274"/>
    </row>
    <row r="420" spans="1:8" x14ac:dyDescent="0.25">
      <c r="A420" s="288"/>
      <c r="B420" s="289"/>
      <c r="C420" s="288"/>
      <c r="E420" s="277"/>
      <c r="F420" s="290"/>
      <c r="G420" s="277"/>
      <c r="H420" s="274"/>
    </row>
    <row r="421" spans="1:8" x14ac:dyDescent="0.25">
      <c r="A421" s="280"/>
      <c r="B421" s="281"/>
      <c r="C421" s="280"/>
      <c r="E421" s="282"/>
      <c r="F421" s="299"/>
      <c r="G421" s="230"/>
      <c r="H421" s="230"/>
    </row>
    <row r="422" spans="1:8" s="454" customFormat="1" ht="20.100000000000001" customHeight="1" x14ac:dyDescent="0.3">
      <c r="A422" s="452"/>
      <c r="B422" s="284"/>
      <c r="C422" s="535" t="s">
        <v>200</v>
      </c>
      <c r="D422" s="587"/>
      <c r="E422" s="587"/>
      <c r="F422" s="587"/>
      <c r="G422" s="588"/>
      <c r="H422" s="450"/>
    </row>
    <row r="423" spans="1:8" s="454" customFormat="1" ht="20.100000000000001" customHeight="1" x14ac:dyDescent="0.3">
      <c r="A423" s="463"/>
      <c r="B423" s="464"/>
      <c r="C423" s="465"/>
      <c r="D423" s="465"/>
      <c r="E423" s="465"/>
      <c r="F423" s="465"/>
      <c r="G423" s="465"/>
      <c r="H423" s="466"/>
    </row>
    <row r="424" spans="1:8" x14ac:dyDescent="0.25">
      <c r="A424" s="61" t="str">
        <f>+A338</f>
        <v>BLOUBERG LOCAL MUNICIPALITY</v>
      </c>
      <c r="B424" s="258"/>
      <c r="C424" s="323"/>
      <c r="D424" s="323"/>
      <c r="E424" s="12"/>
      <c r="F424" s="12"/>
      <c r="G424" s="12"/>
      <c r="H424" s="12"/>
    </row>
    <row r="425" spans="1:8" x14ac:dyDescent="0.25">
      <c r="A425" s="61" t="str">
        <f>+A339</f>
        <v>PROJECT NO. BM06/22/23</v>
      </c>
      <c r="B425" s="258"/>
      <c r="C425" s="323"/>
      <c r="D425" s="323"/>
      <c r="E425" s="12"/>
      <c r="F425" s="546"/>
      <c r="G425" s="546"/>
      <c r="H425" s="546"/>
    </row>
    <row r="426" spans="1:8" x14ac:dyDescent="0.25">
      <c r="A426" s="61" t="str">
        <f>+A340</f>
        <v xml:space="preserve">CONSTRUCTION OF DANTZIG CRECHE </v>
      </c>
      <c r="B426" s="258"/>
      <c r="C426" s="323"/>
      <c r="D426" s="323"/>
      <c r="E426" s="12"/>
      <c r="F426" s="12"/>
      <c r="G426" s="12"/>
      <c r="H426" s="12"/>
    </row>
    <row r="427" spans="1:8" x14ac:dyDescent="0.25">
      <c r="A427" s="97"/>
      <c r="B427" s="259"/>
      <c r="C427" s="97"/>
      <c r="D427" s="97"/>
      <c r="E427" s="324"/>
      <c r="F427" s="324"/>
      <c r="G427" s="324"/>
      <c r="H427" s="324"/>
    </row>
    <row r="428" spans="1:8" s="285" customFormat="1" ht="20.100000000000001" customHeight="1" x14ac:dyDescent="0.3">
      <c r="A428" s="254" t="str">
        <f>+$A$5</f>
        <v>ITEM</v>
      </c>
      <c r="B428" s="255" t="str">
        <f>+$B$5</f>
        <v>LIC</v>
      </c>
      <c r="C428" s="573" t="str">
        <f>+$C$5</f>
        <v>DESCRIPTION</v>
      </c>
      <c r="D428" s="574"/>
      <c r="E428" s="255" t="str">
        <f>+$E$5</f>
        <v>UNIT</v>
      </c>
      <c r="F428" s="255" t="s">
        <v>6</v>
      </c>
      <c r="G428" s="255" t="str">
        <f>+$G$5</f>
        <v>RATE</v>
      </c>
      <c r="H428" s="255" t="str">
        <f>+$H$5</f>
        <v>AMOUNT</v>
      </c>
    </row>
    <row r="429" spans="1:8" ht="9" customHeight="1" x14ac:dyDescent="0.25">
      <c r="A429" s="380"/>
      <c r="B429" s="249"/>
      <c r="C429" s="380"/>
      <c r="D429" s="323"/>
      <c r="E429" s="383"/>
      <c r="F429" s="427"/>
      <c r="G429" s="36"/>
      <c r="H429" s="36"/>
    </row>
    <row r="430" spans="1:8" ht="20.100000000000001" customHeight="1" x14ac:dyDescent="0.25">
      <c r="A430" s="17"/>
      <c r="B430" s="229"/>
      <c r="C430" s="582" t="s">
        <v>50</v>
      </c>
      <c r="D430" s="589"/>
      <c r="E430" s="16"/>
      <c r="F430" s="12"/>
      <c r="G430" s="16"/>
      <c r="H430" s="16"/>
    </row>
    <row r="431" spans="1:8" ht="7.5" customHeight="1" x14ac:dyDescent="0.25">
      <c r="A431" s="428"/>
      <c r="B431" s="248"/>
      <c r="C431" s="65"/>
      <c r="D431" s="323"/>
      <c r="E431" s="36"/>
      <c r="F431" s="12"/>
      <c r="G431" s="36"/>
      <c r="H431" s="36"/>
    </row>
    <row r="432" spans="1:8" x14ac:dyDescent="0.25">
      <c r="A432" s="17"/>
      <c r="B432" s="229"/>
      <c r="C432" s="582" t="s">
        <v>32</v>
      </c>
      <c r="D432" s="583"/>
      <c r="E432" s="16"/>
      <c r="F432" s="12"/>
      <c r="G432" s="16"/>
      <c r="H432" s="16"/>
    </row>
    <row r="433" spans="1:8" ht="25.5" customHeight="1" x14ac:dyDescent="0.25">
      <c r="A433" s="17"/>
      <c r="B433" s="229"/>
      <c r="C433" s="583" t="s">
        <v>51</v>
      </c>
      <c r="D433" s="583"/>
      <c r="E433" s="16"/>
      <c r="F433" s="427"/>
      <c r="G433" s="16"/>
      <c r="H433" s="16"/>
    </row>
    <row r="434" spans="1:8" ht="7.5" customHeight="1" x14ac:dyDescent="0.25">
      <c r="A434" s="17"/>
      <c r="B434" s="229"/>
      <c r="C434" s="323"/>
      <c r="D434" s="15"/>
      <c r="E434" s="16"/>
      <c r="F434" s="16"/>
      <c r="G434" s="16"/>
      <c r="H434" s="16"/>
    </row>
    <row r="435" spans="1:8" x14ac:dyDescent="0.25">
      <c r="A435" s="17"/>
      <c r="B435" s="229"/>
      <c r="C435" s="582" t="s">
        <v>52</v>
      </c>
      <c r="D435" s="553"/>
      <c r="E435" s="16"/>
      <c r="F435" s="16"/>
      <c r="G435" s="16"/>
      <c r="H435" s="16"/>
    </row>
    <row r="436" spans="1:8" x14ac:dyDescent="0.25">
      <c r="A436" s="17"/>
      <c r="B436" s="229"/>
      <c r="C436" s="44" t="s">
        <v>53</v>
      </c>
      <c r="D436" s="15"/>
      <c r="E436" s="16"/>
      <c r="F436" s="16"/>
      <c r="G436" s="326"/>
      <c r="H436" s="369"/>
    </row>
    <row r="437" spans="1:8" x14ac:dyDescent="0.25">
      <c r="A437" s="17"/>
      <c r="B437" s="229"/>
      <c r="C437" s="44"/>
      <c r="D437" s="256"/>
      <c r="E437" s="16"/>
      <c r="F437" s="16"/>
      <c r="G437" s="326"/>
      <c r="H437" s="369"/>
    </row>
    <row r="438" spans="1:8" x14ac:dyDescent="0.25">
      <c r="A438" s="229">
        <v>1</v>
      </c>
      <c r="B438" s="228" t="s">
        <v>246</v>
      </c>
      <c r="C438" s="9" t="s">
        <v>54</v>
      </c>
      <c r="D438" s="15"/>
      <c r="E438" s="16" t="s">
        <v>20</v>
      </c>
      <c r="F438" s="16">
        <v>238</v>
      </c>
      <c r="G438" s="326"/>
      <c r="H438" s="173" t="str">
        <f t="shared" ref="H438:H451" si="14">IF(G438="","",F438*G438)</f>
        <v/>
      </c>
    </row>
    <row r="439" spans="1:8" x14ac:dyDescent="0.25">
      <c r="A439" s="229"/>
      <c r="B439" s="228"/>
      <c r="C439" s="380"/>
      <c r="D439" s="256"/>
      <c r="E439" s="16"/>
      <c r="F439" s="16"/>
      <c r="G439" s="326"/>
      <c r="H439" s="173" t="str">
        <f t="shared" si="14"/>
        <v/>
      </c>
    </row>
    <row r="440" spans="1:8" x14ac:dyDescent="0.25">
      <c r="A440" s="229">
        <v>2</v>
      </c>
      <c r="B440" s="229"/>
      <c r="C440" s="9" t="s">
        <v>175</v>
      </c>
      <c r="D440" s="15"/>
      <c r="E440" s="16" t="s">
        <v>2</v>
      </c>
      <c r="F440" s="16">
        <v>61</v>
      </c>
      <c r="G440" s="326"/>
      <c r="H440" s="173" t="str">
        <f t="shared" si="14"/>
        <v/>
      </c>
    </row>
    <row r="441" spans="1:8" x14ac:dyDescent="0.25">
      <c r="A441" s="229"/>
      <c r="B441" s="229"/>
      <c r="C441" s="380"/>
      <c r="D441" s="256"/>
      <c r="E441" s="16"/>
      <c r="F441" s="16"/>
      <c r="G441" s="326"/>
      <c r="H441" s="173" t="str">
        <f t="shared" si="14"/>
        <v/>
      </c>
    </row>
    <row r="442" spans="1:8" x14ac:dyDescent="0.25">
      <c r="A442" s="229">
        <v>3</v>
      </c>
      <c r="B442" s="228" t="s">
        <v>246</v>
      </c>
      <c r="C442" s="9" t="s">
        <v>184</v>
      </c>
      <c r="D442" s="15"/>
      <c r="E442" s="16" t="s">
        <v>20</v>
      </c>
      <c r="F442" s="16">
        <v>238</v>
      </c>
      <c r="G442" s="326"/>
      <c r="H442" s="173" t="str">
        <f t="shared" si="14"/>
        <v/>
      </c>
    </row>
    <row r="443" spans="1:8" ht="7.5" customHeight="1" x14ac:dyDescent="0.25">
      <c r="A443" s="428"/>
      <c r="B443" s="248"/>
      <c r="C443" s="380"/>
      <c r="D443" s="15"/>
      <c r="E443" s="36"/>
      <c r="F443" s="36"/>
      <c r="G443" s="326"/>
      <c r="H443" s="173" t="str">
        <f t="shared" si="14"/>
        <v/>
      </c>
    </row>
    <row r="444" spans="1:8" x14ac:dyDescent="0.25">
      <c r="A444" s="229"/>
      <c r="B444" s="229"/>
      <c r="C444" s="14" t="s">
        <v>55</v>
      </c>
      <c r="D444" s="15"/>
      <c r="E444" s="16"/>
      <c r="F444" s="16"/>
      <c r="G444" s="326"/>
      <c r="H444" s="173" t="str">
        <f t="shared" si="14"/>
        <v/>
      </c>
    </row>
    <row r="445" spans="1:8" x14ac:dyDescent="0.25">
      <c r="A445" s="229"/>
      <c r="B445" s="229"/>
      <c r="C445" s="370"/>
      <c r="D445" s="256"/>
      <c r="E445" s="16"/>
      <c r="F445" s="16"/>
      <c r="G445" s="326"/>
      <c r="H445" s="173" t="str">
        <f t="shared" si="14"/>
        <v/>
      </c>
    </row>
    <row r="446" spans="1:8" x14ac:dyDescent="0.25">
      <c r="A446" s="229">
        <v>4</v>
      </c>
      <c r="B446" s="229"/>
      <c r="C446" s="9" t="s">
        <v>56</v>
      </c>
      <c r="D446" s="64"/>
      <c r="E446" s="16" t="s">
        <v>2</v>
      </c>
      <c r="F446" s="16">
        <v>180</v>
      </c>
      <c r="G446" s="326"/>
      <c r="H446" s="173" t="str">
        <f t="shared" si="14"/>
        <v/>
      </c>
    </row>
    <row r="447" spans="1:8" ht="8.25" customHeight="1" x14ac:dyDescent="0.25">
      <c r="A447" s="229"/>
      <c r="B447" s="229"/>
      <c r="C447" s="9"/>
      <c r="D447" s="64"/>
      <c r="E447" s="16"/>
      <c r="F447" s="16"/>
      <c r="G447" s="326"/>
      <c r="H447" s="173" t="str">
        <f t="shared" si="14"/>
        <v/>
      </c>
    </row>
    <row r="448" spans="1:8" x14ac:dyDescent="0.25">
      <c r="A448" s="229"/>
      <c r="B448" s="229"/>
      <c r="C448" s="567" t="s">
        <v>57</v>
      </c>
      <c r="D448" s="556"/>
      <c r="E448" s="16"/>
      <c r="F448" s="16"/>
      <c r="G448" s="326"/>
      <c r="H448" s="173" t="str">
        <f t="shared" si="14"/>
        <v/>
      </c>
    </row>
    <row r="449" spans="1:8" ht="39.75" customHeight="1" x14ac:dyDescent="0.25">
      <c r="A449" s="229"/>
      <c r="B449" s="229"/>
      <c r="C449" s="567" t="s">
        <v>58</v>
      </c>
      <c r="D449" s="572"/>
      <c r="E449" s="16"/>
      <c r="F449" s="16"/>
      <c r="G449" s="326"/>
      <c r="H449" s="173" t="str">
        <f t="shared" si="14"/>
        <v/>
      </c>
    </row>
    <row r="450" spans="1:8" ht="7.5" customHeight="1" x14ac:dyDescent="0.25">
      <c r="A450" s="229"/>
      <c r="B450" s="248"/>
      <c r="C450" s="373"/>
      <c r="D450" s="247"/>
      <c r="E450" s="36"/>
      <c r="F450" s="36"/>
      <c r="G450" s="326"/>
      <c r="H450" s="173" t="str">
        <f t="shared" si="14"/>
        <v/>
      </c>
    </row>
    <row r="451" spans="1:8" ht="26.25" customHeight="1" x14ac:dyDescent="0.25">
      <c r="A451" s="229">
        <v>5</v>
      </c>
      <c r="B451" s="228" t="s">
        <v>246</v>
      </c>
      <c r="C451" s="552" t="s">
        <v>59</v>
      </c>
      <c r="D451" s="553"/>
      <c r="E451" s="16" t="s">
        <v>20</v>
      </c>
      <c r="F451" s="16">
        <v>238</v>
      </c>
      <c r="G451" s="326"/>
      <c r="H451" s="173" t="str">
        <f t="shared" si="14"/>
        <v/>
      </c>
    </row>
    <row r="452" spans="1:8" ht="8.25" customHeight="1" x14ac:dyDescent="0.25">
      <c r="A452" s="229"/>
      <c r="B452" s="229"/>
      <c r="C452" s="9"/>
      <c r="D452" s="64"/>
      <c r="E452" s="16"/>
      <c r="F452" s="16"/>
      <c r="G452" s="326"/>
      <c r="H452" s="369"/>
    </row>
    <row r="453" spans="1:8" ht="27.9" customHeight="1" x14ac:dyDescent="0.25">
      <c r="A453" s="229">
        <v>6</v>
      </c>
      <c r="B453" s="228" t="s">
        <v>246</v>
      </c>
      <c r="C453" s="552" t="s">
        <v>60</v>
      </c>
      <c r="D453" s="553"/>
      <c r="E453" s="16" t="s">
        <v>20</v>
      </c>
      <c r="F453" s="16"/>
      <c r="G453" s="326"/>
      <c r="H453" s="369" t="s">
        <v>172</v>
      </c>
    </row>
    <row r="454" spans="1:8" ht="9.75" customHeight="1" x14ac:dyDescent="0.25">
      <c r="A454" s="229"/>
      <c r="B454" s="229"/>
      <c r="C454" s="9"/>
      <c r="D454" s="64"/>
      <c r="E454" s="16"/>
      <c r="F454" s="16"/>
      <c r="G454" s="326"/>
      <c r="H454" s="369"/>
    </row>
    <row r="455" spans="1:8" ht="51" customHeight="1" x14ac:dyDescent="0.25">
      <c r="A455" s="229">
        <v>7</v>
      </c>
      <c r="B455" s="228"/>
      <c r="C455" s="552" t="s">
        <v>61</v>
      </c>
      <c r="D455" s="553"/>
      <c r="E455" s="16" t="s">
        <v>2</v>
      </c>
      <c r="F455" s="16">
        <v>4</v>
      </c>
      <c r="G455" s="326"/>
      <c r="H455" s="369" t="str">
        <f t="shared" ref="H455:H460" si="15">IF(G455="","",F455*G455)</f>
        <v/>
      </c>
    </row>
    <row r="456" spans="1:8" ht="9" customHeight="1" x14ac:dyDescent="0.25">
      <c r="A456" s="249"/>
      <c r="B456" s="249"/>
      <c r="C456" s="380"/>
      <c r="D456" s="323"/>
      <c r="E456" s="36"/>
      <c r="F456" s="427"/>
      <c r="G456" s="16"/>
      <c r="H456" s="173" t="str">
        <f t="shared" si="15"/>
        <v/>
      </c>
    </row>
    <row r="457" spans="1:8" x14ac:dyDescent="0.25">
      <c r="A457" s="248"/>
      <c r="B457" s="248"/>
      <c r="C457" s="582" t="s">
        <v>307</v>
      </c>
      <c r="D457" s="583"/>
      <c r="E457" s="36"/>
      <c r="F457" s="427"/>
      <c r="G457" s="16"/>
      <c r="H457" s="173" t="str">
        <f t="shared" si="15"/>
        <v/>
      </c>
    </row>
    <row r="458" spans="1:8" ht="29.25" customHeight="1" x14ac:dyDescent="0.25">
      <c r="A458" s="389"/>
      <c r="B458" s="389"/>
      <c r="C458" s="550" t="s">
        <v>308</v>
      </c>
      <c r="D458" s="551"/>
      <c r="E458" s="102"/>
      <c r="F458" s="429"/>
      <c r="G458" s="102"/>
      <c r="H458" s="173" t="str">
        <f t="shared" si="15"/>
        <v/>
      </c>
    </row>
    <row r="459" spans="1:8" x14ac:dyDescent="0.25">
      <c r="A459" s="389"/>
      <c r="B459" s="389"/>
      <c r="C459" s="455"/>
      <c r="D459" s="456"/>
      <c r="E459" s="36"/>
      <c r="F459" s="444"/>
      <c r="G459" s="36"/>
      <c r="H459" s="391"/>
    </row>
    <row r="460" spans="1:8" x14ac:dyDescent="0.25">
      <c r="A460" s="249">
        <v>1</v>
      </c>
      <c r="B460" s="228" t="s">
        <v>246</v>
      </c>
      <c r="C460" s="9" t="s">
        <v>310</v>
      </c>
      <c r="D460" s="323"/>
      <c r="E460" s="36" t="s">
        <v>20</v>
      </c>
      <c r="F460" s="36">
        <v>225</v>
      </c>
      <c r="G460" s="16"/>
      <c r="H460" s="173" t="str">
        <f t="shared" si="15"/>
        <v/>
      </c>
    </row>
    <row r="461" spans="1:8" x14ac:dyDescent="0.25">
      <c r="A461" s="288"/>
      <c r="B461" s="289"/>
      <c r="C461" s="98"/>
      <c r="D461" s="323"/>
      <c r="E461" s="102"/>
      <c r="F461" s="429"/>
      <c r="G461" s="102"/>
      <c r="H461" s="143"/>
    </row>
    <row r="462" spans="1:8" x14ac:dyDescent="0.25">
      <c r="A462" s="249">
        <v>2</v>
      </c>
      <c r="B462" s="289"/>
      <c r="C462" s="9" t="s">
        <v>309</v>
      </c>
      <c r="D462" s="323"/>
      <c r="E462" s="36" t="s">
        <v>20</v>
      </c>
      <c r="F462" s="429">
        <v>83</v>
      </c>
      <c r="G462" s="16"/>
      <c r="H462" s="173" t="str">
        <f t="shared" ref="H462" si="16">IF(G462="","",F462*G462)</f>
        <v/>
      </c>
    </row>
    <row r="463" spans="1:8" x14ac:dyDescent="0.25">
      <c r="A463" s="288"/>
      <c r="B463" s="289"/>
      <c r="C463" s="98"/>
      <c r="D463" s="323"/>
      <c r="E463" s="102"/>
      <c r="F463" s="429"/>
      <c r="G463" s="102"/>
      <c r="H463" s="143"/>
    </row>
    <row r="464" spans="1:8" x14ac:dyDescent="0.25">
      <c r="A464" s="288"/>
      <c r="B464" s="289"/>
      <c r="C464" s="288"/>
      <c r="E464" s="277"/>
      <c r="F464" s="290"/>
      <c r="G464" s="277"/>
      <c r="H464" s="274"/>
    </row>
    <row r="465" spans="1:8" x14ac:dyDescent="0.25">
      <c r="A465" s="288"/>
      <c r="B465" s="289"/>
      <c r="C465" s="288"/>
      <c r="E465" s="277"/>
      <c r="F465" s="290"/>
      <c r="G465" s="277"/>
      <c r="H465" s="274"/>
    </row>
    <row r="466" spans="1:8" x14ac:dyDescent="0.25">
      <c r="A466" s="288"/>
      <c r="B466" s="289"/>
      <c r="C466" s="288"/>
      <c r="E466" s="277"/>
      <c r="F466" s="290"/>
      <c r="G466" s="277"/>
      <c r="H466" s="274"/>
    </row>
    <row r="467" spans="1:8" x14ac:dyDescent="0.25">
      <c r="A467" s="288"/>
      <c r="B467" s="289"/>
      <c r="C467" s="288"/>
      <c r="E467" s="277"/>
      <c r="F467" s="290"/>
      <c r="G467" s="277"/>
      <c r="H467" s="274"/>
    </row>
    <row r="468" spans="1:8" x14ac:dyDescent="0.25">
      <c r="A468" s="288"/>
      <c r="B468" s="289"/>
      <c r="C468" s="288"/>
      <c r="E468" s="277"/>
      <c r="F468" s="290"/>
      <c r="G468" s="277"/>
      <c r="H468" s="274"/>
    </row>
    <row r="469" spans="1:8" x14ac:dyDescent="0.25">
      <c r="A469" s="288"/>
      <c r="B469" s="289"/>
      <c r="C469" s="288"/>
      <c r="E469" s="277"/>
      <c r="F469" s="290"/>
      <c r="G469" s="277"/>
      <c r="H469" s="274"/>
    </row>
    <row r="470" spans="1:8" x14ac:dyDescent="0.25">
      <c r="A470" s="288"/>
      <c r="B470" s="289"/>
      <c r="C470" s="288"/>
      <c r="E470" s="277"/>
      <c r="F470" s="290"/>
      <c r="G470" s="277"/>
      <c r="H470" s="274"/>
    </row>
    <row r="471" spans="1:8" x14ac:dyDescent="0.25">
      <c r="A471" s="288"/>
      <c r="B471" s="289"/>
      <c r="C471" s="288"/>
      <c r="E471" s="277"/>
      <c r="F471" s="290"/>
      <c r="G471" s="277"/>
      <c r="H471" s="274"/>
    </row>
    <row r="472" spans="1:8" x14ac:dyDescent="0.25">
      <c r="A472" s="288"/>
      <c r="B472" s="289"/>
      <c r="C472" s="288"/>
      <c r="E472" s="277"/>
      <c r="F472" s="290"/>
      <c r="G472" s="277"/>
      <c r="H472" s="274"/>
    </row>
    <row r="473" spans="1:8" x14ac:dyDescent="0.25">
      <c r="A473" s="288"/>
      <c r="B473" s="289"/>
      <c r="C473" s="288"/>
      <c r="E473" s="277"/>
      <c r="F473" s="290"/>
      <c r="G473" s="277"/>
      <c r="H473" s="274"/>
    </row>
    <row r="474" spans="1:8" x14ac:dyDescent="0.25">
      <c r="A474" s="288"/>
      <c r="B474" s="289"/>
      <c r="C474" s="288"/>
      <c r="E474" s="277"/>
      <c r="F474" s="290"/>
      <c r="G474" s="277"/>
      <c r="H474" s="274"/>
    </row>
    <row r="475" spans="1:8" x14ac:dyDescent="0.25">
      <c r="A475" s="280"/>
      <c r="B475" s="281"/>
      <c r="C475" s="280"/>
      <c r="E475" s="282"/>
      <c r="F475" s="299"/>
      <c r="G475" s="230"/>
      <c r="H475" s="230"/>
    </row>
    <row r="476" spans="1:8" s="454" customFormat="1" ht="20.100000000000001" customHeight="1" x14ac:dyDescent="0.3">
      <c r="A476" s="547" t="s">
        <v>200</v>
      </c>
      <c r="B476" s="548"/>
      <c r="C476" s="548"/>
      <c r="D476" s="548"/>
      <c r="E476" s="548"/>
      <c r="F476" s="548"/>
      <c r="G476" s="549"/>
      <c r="H476" s="450"/>
    </row>
    <row r="477" spans="1:8" x14ac:dyDescent="0.25">
      <c r="A477" s="302"/>
      <c r="B477" s="303"/>
      <c r="C477" s="302"/>
      <c r="D477" s="302"/>
      <c r="E477" s="304"/>
      <c r="F477" s="304"/>
      <c r="G477" s="304"/>
      <c r="H477" s="304"/>
    </row>
    <row r="478" spans="1:8" x14ac:dyDescent="0.25">
      <c r="A478" s="61" t="str">
        <f>+A424</f>
        <v>BLOUBERG LOCAL MUNICIPALITY</v>
      </c>
      <c r="B478" s="258"/>
      <c r="C478" s="323"/>
      <c r="D478" s="323"/>
      <c r="E478" s="12"/>
      <c r="F478" s="12"/>
      <c r="G478" s="12"/>
      <c r="H478" s="12"/>
    </row>
    <row r="479" spans="1:8" x14ac:dyDescent="0.25">
      <c r="A479" s="61" t="str">
        <f>+A425</f>
        <v>PROJECT NO. BM06/22/23</v>
      </c>
      <c r="B479" s="258"/>
      <c r="C479" s="323"/>
      <c r="D479" s="323"/>
      <c r="E479" s="12"/>
      <c r="F479" s="546"/>
      <c r="G479" s="546"/>
      <c r="H479" s="546"/>
    </row>
    <row r="480" spans="1:8" x14ac:dyDescent="0.25">
      <c r="A480" s="61" t="str">
        <f>+A426</f>
        <v xml:space="preserve">CONSTRUCTION OF DANTZIG CRECHE </v>
      </c>
      <c r="B480" s="258"/>
      <c r="C480" s="323"/>
      <c r="D480" s="323"/>
      <c r="E480" s="12"/>
      <c r="F480" s="12"/>
      <c r="G480" s="12"/>
      <c r="H480" s="12"/>
    </row>
    <row r="481" spans="1:8" x14ac:dyDescent="0.25">
      <c r="A481" s="97"/>
      <c r="B481" s="259"/>
      <c r="C481" s="97"/>
      <c r="D481" s="97"/>
      <c r="E481" s="324"/>
      <c r="F481" s="324"/>
      <c r="G481" s="324"/>
      <c r="H481" s="324"/>
    </row>
    <row r="482" spans="1:8" s="285" customFormat="1" ht="20.100000000000001" customHeight="1" x14ac:dyDescent="0.3">
      <c r="A482" s="254" t="str">
        <f>+$A$5</f>
        <v>ITEM</v>
      </c>
      <c r="B482" s="255" t="str">
        <f>+$B$5</f>
        <v>LIC</v>
      </c>
      <c r="C482" s="573" t="str">
        <f>+$C$5</f>
        <v>DESCRIPTION</v>
      </c>
      <c r="D482" s="574"/>
      <c r="E482" s="255" t="str">
        <f>+$E$5</f>
        <v>UNIT</v>
      </c>
      <c r="F482" s="255" t="s">
        <v>6</v>
      </c>
      <c r="G482" s="255" t="str">
        <f>+$G$5</f>
        <v>RATE</v>
      </c>
      <c r="H482" s="255" t="str">
        <f>+$H$5</f>
        <v>AMOUNT</v>
      </c>
    </row>
    <row r="483" spans="1:8" x14ac:dyDescent="0.25">
      <c r="A483" s="380"/>
      <c r="B483" s="249"/>
      <c r="C483" s="380"/>
      <c r="D483" s="323"/>
      <c r="E483" s="36"/>
      <c r="F483" s="427"/>
      <c r="G483" s="36"/>
      <c r="H483" s="36"/>
    </row>
    <row r="484" spans="1:8" x14ac:dyDescent="0.25">
      <c r="A484" s="17"/>
      <c r="B484" s="229"/>
      <c r="C484" s="14" t="s">
        <v>71</v>
      </c>
      <c r="D484" s="15"/>
      <c r="E484" s="16"/>
      <c r="F484" s="16"/>
      <c r="G484" s="16"/>
      <c r="H484" s="369"/>
    </row>
    <row r="485" spans="1:8" x14ac:dyDescent="0.25">
      <c r="A485" s="17"/>
      <c r="B485" s="229"/>
      <c r="C485" s="14" t="s">
        <v>32</v>
      </c>
      <c r="D485" s="15"/>
      <c r="E485" s="16"/>
      <c r="F485" s="16"/>
      <c r="G485" s="16"/>
      <c r="H485" s="369"/>
    </row>
    <row r="486" spans="1:8" ht="10.5" customHeight="1" x14ac:dyDescent="0.25">
      <c r="A486" s="17"/>
      <c r="B486" s="229"/>
      <c r="C486" s="63"/>
      <c r="D486" s="64"/>
      <c r="E486" s="16"/>
      <c r="F486" s="16"/>
      <c r="G486" s="16"/>
      <c r="H486" s="369"/>
    </row>
    <row r="487" spans="1:8" ht="24.75" customHeight="1" x14ac:dyDescent="0.25">
      <c r="A487" s="17"/>
      <c r="B487" s="229"/>
      <c r="C487" s="552" t="s">
        <v>51</v>
      </c>
      <c r="D487" s="553"/>
      <c r="E487" s="16"/>
      <c r="F487" s="16"/>
      <c r="G487" s="16"/>
      <c r="H487" s="369"/>
    </row>
    <row r="488" spans="1:8" x14ac:dyDescent="0.25">
      <c r="A488" s="17"/>
      <c r="B488" s="229"/>
      <c r="C488" s="9"/>
      <c r="D488" s="15"/>
      <c r="E488" s="16"/>
      <c r="F488" s="16"/>
      <c r="G488" s="16"/>
      <c r="H488" s="369"/>
    </row>
    <row r="489" spans="1:8" x14ac:dyDescent="0.25">
      <c r="A489" s="17"/>
      <c r="B489" s="229"/>
      <c r="C489" s="14" t="s">
        <v>72</v>
      </c>
      <c r="D489" s="422"/>
      <c r="E489" s="16"/>
      <c r="F489" s="16"/>
      <c r="G489" s="16"/>
      <c r="H489" s="369"/>
    </row>
    <row r="490" spans="1:8" x14ac:dyDescent="0.25">
      <c r="A490" s="17"/>
      <c r="B490" s="229"/>
      <c r="C490" s="14" t="s">
        <v>73</v>
      </c>
      <c r="D490" s="422"/>
      <c r="E490" s="16"/>
      <c r="F490" s="16"/>
      <c r="G490" s="16"/>
      <c r="H490" s="369"/>
    </row>
    <row r="491" spans="1:8" ht="24.75" customHeight="1" x14ac:dyDescent="0.25">
      <c r="A491" s="17"/>
      <c r="B491" s="229"/>
      <c r="C491" s="567" t="s">
        <v>74</v>
      </c>
      <c r="D491" s="572"/>
      <c r="E491" s="16"/>
      <c r="F491" s="16"/>
      <c r="G491" s="16"/>
      <c r="H491" s="369"/>
    </row>
    <row r="492" spans="1:8" x14ac:dyDescent="0.25">
      <c r="A492" s="17"/>
      <c r="B492" s="229"/>
      <c r="C492" s="9"/>
      <c r="D492" s="15"/>
      <c r="E492" s="16"/>
      <c r="F492" s="16"/>
      <c r="G492" s="16"/>
      <c r="H492" s="369"/>
    </row>
    <row r="493" spans="1:8" x14ac:dyDescent="0.25">
      <c r="A493" s="229">
        <v>1</v>
      </c>
      <c r="B493" s="228" t="s">
        <v>246</v>
      </c>
      <c r="C493" s="9" t="s">
        <v>75</v>
      </c>
      <c r="D493" s="15"/>
      <c r="E493" s="16" t="s">
        <v>20</v>
      </c>
      <c r="F493" s="36">
        <v>238</v>
      </c>
      <c r="G493" s="16"/>
      <c r="H493" s="173" t="str">
        <f t="shared" ref="H493:H508" si="17">IF(G493="","",F493*G493)</f>
        <v/>
      </c>
    </row>
    <row r="494" spans="1:8" x14ac:dyDescent="0.25">
      <c r="A494" s="229"/>
      <c r="B494" s="229"/>
      <c r="C494" s="9"/>
      <c r="D494" s="15"/>
      <c r="E494" s="16"/>
      <c r="F494" s="16"/>
      <c r="G494" s="16"/>
      <c r="H494" s="173" t="str">
        <f t="shared" si="17"/>
        <v/>
      </c>
    </row>
    <row r="495" spans="1:8" x14ac:dyDescent="0.25">
      <c r="A495" s="229"/>
      <c r="B495" s="229"/>
      <c r="C495" s="14" t="s">
        <v>76</v>
      </c>
      <c r="D495" s="15"/>
      <c r="E495" s="16"/>
      <c r="F495" s="16"/>
      <c r="G495" s="16"/>
      <c r="H495" s="173" t="str">
        <f t="shared" si="17"/>
        <v/>
      </c>
    </row>
    <row r="496" spans="1:8" ht="40.5" customHeight="1" x14ac:dyDescent="0.25">
      <c r="A496" s="229"/>
      <c r="B496" s="229"/>
      <c r="C496" s="567" t="s">
        <v>77</v>
      </c>
      <c r="D496" s="572"/>
      <c r="E496" s="16"/>
      <c r="F496" s="16"/>
      <c r="G496" s="326"/>
      <c r="H496" s="173" t="str">
        <f t="shared" si="17"/>
        <v/>
      </c>
    </row>
    <row r="497" spans="1:8" x14ac:dyDescent="0.25">
      <c r="A497" s="229"/>
      <c r="B497" s="229"/>
      <c r="C497" s="9"/>
      <c r="D497" s="15"/>
      <c r="E497" s="16"/>
      <c r="F497" s="16"/>
      <c r="G497" s="326"/>
      <c r="H497" s="173" t="str">
        <f t="shared" si="17"/>
        <v/>
      </c>
    </row>
    <row r="498" spans="1:8" x14ac:dyDescent="0.25">
      <c r="A498" s="229">
        <v>2</v>
      </c>
      <c r="B498" s="228" t="s">
        <v>246</v>
      </c>
      <c r="C498" s="9" t="s">
        <v>78</v>
      </c>
      <c r="D498" s="15"/>
      <c r="E498" s="16" t="s">
        <v>20</v>
      </c>
      <c r="F498" s="16">
        <v>6</v>
      </c>
      <c r="G498" s="16"/>
      <c r="H498" s="173" t="str">
        <f t="shared" si="17"/>
        <v/>
      </c>
    </row>
    <row r="499" spans="1:8" x14ac:dyDescent="0.25">
      <c r="A499" s="229"/>
      <c r="B499" s="228"/>
      <c r="C499" s="380"/>
      <c r="D499" s="256"/>
      <c r="E499" s="16"/>
      <c r="F499" s="16"/>
      <c r="G499" s="16"/>
      <c r="H499" s="173" t="str">
        <f t="shared" si="17"/>
        <v/>
      </c>
    </row>
    <row r="500" spans="1:8" x14ac:dyDescent="0.25">
      <c r="A500" s="229">
        <v>3</v>
      </c>
      <c r="B500" s="228" t="s">
        <v>246</v>
      </c>
      <c r="C500" s="9" t="s">
        <v>80</v>
      </c>
      <c r="D500" s="15"/>
      <c r="E500" s="16" t="s">
        <v>20</v>
      </c>
      <c r="F500" s="16">
        <v>5</v>
      </c>
      <c r="G500" s="16"/>
      <c r="H500" s="173" t="str">
        <f t="shared" si="17"/>
        <v/>
      </c>
    </row>
    <row r="501" spans="1:8" x14ac:dyDescent="0.25">
      <c r="A501" s="229"/>
      <c r="B501" s="228"/>
      <c r="C501" s="380"/>
      <c r="D501" s="256"/>
      <c r="E501" s="16"/>
      <c r="F501" s="16"/>
      <c r="G501" s="16"/>
      <c r="H501" s="173" t="str">
        <f t="shared" si="17"/>
        <v/>
      </c>
    </row>
    <row r="502" spans="1:8" ht="28.5" customHeight="1" x14ac:dyDescent="0.25">
      <c r="A502" s="229">
        <v>4</v>
      </c>
      <c r="B502" s="228" t="s">
        <v>246</v>
      </c>
      <c r="C502" s="552" t="s">
        <v>81</v>
      </c>
      <c r="D502" s="553"/>
      <c r="E502" s="16" t="s">
        <v>20</v>
      </c>
      <c r="F502" s="16">
        <v>7</v>
      </c>
      <c r="G502" s="16"/>
      <c r="H502" s="173" t="str">
        <f t="shared" si="17"/>
        <v/>
      </c>
    </row>
    <row r="503" spans="1:8" x14ac:dyDescent="0.25">
      <c r="A503" s="229"/>
      <c r="B503" s="229"/>
      <c r="C503" s="9"/>
      <c r="D503" s="15"/>
      <c r="E503" s="16"/>
      <c r="F503" s="16"/>
      <c r="G503" s="16"/>
      <c r="H503" s="173" t="str">
        <f t="shared" si="17"/>
        <v/>
      </c>
    </row>
    <row r="504" spans="1:8" x14ac:dyDescent="0.25">
      <c r="A504" s="229"/>
      <c r="B504" s="229"/>
      <c r="C504" s="14" t="s">
        <v>82</v>
      </c>
      <c r="D504" s="15"/>
      <c r="E504" s="16"/>
      <c r="F504" s="16"/>
      <c r="G504" s="16"/>
      <c r="H504" s="173" t="str">
        <f t="shared" si="17"/>
        <v/>
      </c>
    </row>
    <row r="505" spans="1:8" x14ac:dyDescent="0.25">
      <c r="A505" s="229"/>
      <c r="B505" s="229"/>
      <c r="C505" s="9"/>
      <c r="D505" s="15"/>
      <c r="E505" s="16"/>
      <c r="F505" s="16"/>
      <c r="G505" s="16"/>
      <c r="H505" s="173" t="str">
        <f t="shared" si="17"/>
        <v/>
      </c>
    </row>
    <row r="506" spans="1:8" ht="12" customHeight="1" x14ac:dyDescent="0.25">
      <c r="A506" s="229">
        <v>5</v>
      </c>
      <c r="B506" s="228" t="s">
        <v>246</v>
      </c>
      <c r="C506" s="9" t="s">
        <v>79</v>
      </c>
      <c r="D506" s="15"/>
      <c r="E506" s="16" t="s">
        <v>20</v>
      </c>
      <c r="F506" s="16">
        <v>35</v>
      </c>
      <c r="G506" s="16"/>
      <c r="H506" s="173" t="str">
        <f t="shared" si="17"/>
        <v/>
      </c>
    </row>
    <row r="507" spans="1:8" ht="12" customHeight="1" x14ac:dyDescent="0.25">
      <c r="A507" s="229"/>
      <c r="B507" s="228"/>
      <c r="C507" s="380"/>
      <c r="D507" s="256"/>
      <c r="E507" s="16"/>
      <c r="F507" s="16"/>
      <c r="G507" s="16"/>
      <c r="H507" s="173" t="str">
        <f t="shared" si="17"/>
        <v/>
      </c>
    </row>
    <row r="508" spans="1:8" x14ac:dyDescent="0.25">
      <c r="A508" s="229">
        <v>6</v>
      </c>
      <c r="B508" s="228" t="s">
        <v>246</v>
      </c>
      <c r="C508" s="552" t="s">
        <v>83</v>
      </c>
      <c r="D508" s="553"/>
      <c r="E508" s="16" t="s">
        <v>1</v>
      </c>
      <c r="F508" s="16">
        <v>300</v>
      </c>
      <c r="G508" s="16"/>
      <c r="H508" s="173" t="str">
        <f t="shared" si="17"/>
        <v/>
      </c>
    </row>
    <row r="509" spans="1:8" x14ac:dyDescent="0.25">
      <c r="A509" s="98"/>
      <c r="B509" s="389"/>
      <c r="C509" s="390"/>
      <c r="D509" s="66"/>
      <c r="E509" s="102"/>
      <c r="F509" s="429"/>
      <c r="G509" s="102"/>
      <c r="H509" s="143"/>
    </row>
    <row r="510" spans="1:8" x14ac:dyDescent="0.25">
      <c r="A510" s="98"/>
      <c r="B510" s="389"/>
      <c r="C510" s="14" t="s">
        <v>328</v>
      </c>
      <c r="D510" s="66"/>
      <c r="E510" s="102"/>
      <c r="F510" s="429"/>
      <c r="G510" s="102"/>
      <c r="H510" s="143"/>
    </row>
    <row r="511" spans="1:8" ht="27.75" customHeight="1" x14ac:dyDescent="0.25">
      <c r="A511" s="394">
        <v>7</v>
      </c>
      <c r="B511" s="228" t="s">
        <v>246</v>
      </c>
      <c r="C511" s="554" t="s">
        <v>329</v>
      </c>
      <c r="D511" s="555"/>
      <c r="E511" s="16" t="s">
        <v>20</v>
      </c>
      <c r="F511" s="16">
        <v>742</v>
      </c>
      <c r="G511" s="16"/>
      <c r="H511" s="173" t="str">
        <f t="shared" ref="H511" si="18">IF(G511="","",F511*G511)</f>
        <v/>
      </c>
    </row>
    <row r="512" spans="1:8" x14ac:dyDescent="0.25">
      <c r="A512" s="98"/>
      <c r="B512" s="389"/>
      <c r="C512" s="390"/>
      <c r="D512" s="66"/>
      <c r="E512" s="102"/>
      <c r="F512" s="429"/>
      <c r="G512" s="102"/>
      <c r="H512" s="143"/>
    </row>
    <row r="513" spans="1:8" x14ac:dyDescent="0.25">
      <c r="A513" s="98"/>
      <c r="B513" s="389"/>
      <c r="C513" s="390"/>
      <c r="D513" s="66"/>
      <c r="E513" s="102"/>
      <c r="F513" s="429"/>
      <c r="G513" s="102"/>
      <c r="H513" s="143"/>
    </row>
    <row r="514" spans="1:8" x14ac:dyDescent="0.25">
      <c r="A514" s="98"/>
      <c r="B514" s="389"/>
      <c r="C514" s="390"/>
      <c r="D514" s="66"/>
      <c r="E514" s="102"/>
      <c r="F514" s="429"/>
      <c r="G514" s="102"/>
      <c r="H514" s="143"/>
    </row>
    <row r="515" spans="1:8" x14ac:dyDescent="0.25">
      <c r="A515" s="98"/>
      <c r="B515" s="389"/>
      <c r="C515" s="390"/>
      <c r="D515" s="66"/>
      <c r="E515" s="102"/>
      <c r="F515" s="429"/>
      <c r="G515" s="102"/>
      <c r="H515" s="143"/>
    </row>
    <row r="516" spans="1:8" x14ac:dyDescent="0.25">
      <c r="A516" s="98"/>
      <c r="B516" s="389"/>
      <c r="C516" s="390"/>
      <c r="D516" s="66"/>
      <c r="E516" s="102"/>
      <c r="F516" s="429"/>
      <c r="G516" s="102"/>
      <c r="H516" s="143"/>
    </row>
    <row r="517" spans="1:8" x14ac:dyDescent="0.25">
      <c r="A517" s="98"/>
      <c r="B517" s="389"/>
      <c r="C517" s="390"/>
      <c r="D517" s="66"/>
      <c r="E517" s="102"/>
      <c r="F517" s="429"/>
      <c r="G517" s="102"/>
      <c r="H517" s="143"/>
    </row>
    <row r="518" spans="1:8" x14ac:dyDescent="0.25">
      <c r="A518" s="98"/>
      <c r="B518" s="389"/>
      <c r="C518" s="390"/>
      <c r="D518" s="66"/>
      <c r="E518" s="102"/>
      <c r="F518" s="429"/>
      <c r="G518" s="102"/>
      <c r="H518" s="143"/>
    </row>
    <row r="519" spans="1:8" x14ac:dyDescent="0.25">
      <c r="A519" s="98"/>
      <c r="B519" s="389"/>
      <c r="C519" s="390"/>
      <c r="D519" s="66"/>
      <c r="E519" s="102"/>
      <c r="F519" s="429"/>
      <c r="G519" s="102"/>
      <c r="H519" s="143"/>
    </row>
    <row r="520" spans="1:8" x14ac:dyDescent="0.25">
      <c r="A520" s="98"/>
      <c r="B520" s="389"/>
      <c r="C520" s="390"/>
      <c r="D520" s="66"/>
      <c r="E520" s="102"/>
      <c r="F520" s="429"/>
      <c r="G520" s="102"/>
      <c r="H520" s="143"/>
    </row>
    <row r="521" spans="1:8" x14ac:dyDescent="0.25">
      <c r="A521" s="380"/>
      <c r="B521" s="249"/>
      <c r="C521" s="380"/>
      <c r="D521" s="323"/>
      <c r="E521" s="36"/>
      <c r="F521" s="427"/>
      <c r="G521" s="16"/>
      <c r="H521" s="16"/>
    </row>
    <row r="522" spans="1:8" x14ac:dyDescent="0.25">
      <c r="A522" s="380"/>
      <c r="B522" s="249"/>
      <c r="C522" s="380"/>
      <c r="D522" s="323"/>
      <c r="E522" s="36"/>
      <c r="F522" s="427"/>
      <c r="G522" s="16"/>
      <c r="H522" s="16"/>
    </row>
    <row r="523" spans="1:8" x14ac:dyDescent="0.25">
      <c r="A523" s="380"/>
      <c r="B523" s="249"/>
      <c r="C523" s="380"/>
      <c r="D523" s="323"/>
      <c r="E523" s="36"/>
      <c r="F523" s="427"/>
      <c r="G523" s="16"/>
      <c r="H523" s="16"/>
    </row>
    <row r="524" spans="1:8" ht="20.100000000000001" customHeight="1" x14ac:dyDescent="0.25">
      <c r="A524" s="535" t="s">
        <v>200</v>
      </c>
      <c r="B524" s="536"/>
      <c r="C524" s="536"/>
      <c r="D524" s="536"/>
      <c r="E524" s="536"/>
      <c r="F524" s="536"/>
      <c r="G524" s="537"/>
      <c r="H524" s="430"/>
    </row>
    <row r="525" spans="1:8" x14ac:dyDescent="0.25">
      <c r="A525" s="431"/>
      <c r="B525" s="432"/>
      <c r="C525" s="431"/>
      <c r="D525" s="431"/>
      <c r="E525" s="238"/>
      <c r="F525" s="238"/>
      <c r="G525" s="238"/>
      <c r="H525" s="238"/>
    </row>
    <row r="526" spans="1:8" x14ac:dyDescent="0.25">
      <c r="A526" s="61" t="str">
        <f>+A478</f>
        <v>BLOUBERG LOCAL MUNICIPALITY</v>
      </c>
      <c r="B526" s="258"/>
      <c r="C526" s="323"/>
      <c r="D526" s="323"/>
      <c r="E526" s="12"/>
      <c r="F526" s="12"/>
      <c r="G526" s="12"/>
      <c r="H526" s="12"/>
    </row>
    <row r="527" spans="1:8" x14ac:dyDescent="0.25">
      <c r="A527" s="61" t="str">
        <f>+A479</f>
        <v>PROJECT NO. BM06/22/23</v>
      </c>
      <c r="B527" s="258"/>
      <c r="C527" s="323"/>
      <c r="D527" s="323"/>
      <c r="E527" s="12"/>
      <c r="F527" s="546"/>
      <c r="G527" s="546"/>
      <c r="H527" s="546"/>
    </row>
    <row r="528" spans="1:8" x14ac:dyDescent="0.25">
      <c r="A528" s="61" t="str">
        <f>+A480</f>
        <v xml:space="preserve">CONSTRUCTION OF DANTZIG CRECHE </v>
      </c>
      <c r="B528" s="258"/>
      <c r="C528" s="323"/>
      <c r="D528" s="323"/>
      <c r="E528" s="12"/>
      <c r="F528" s="12"/>
      <c r="G528" s="12"/>
      <c r="H528" s="12"/>
    </row>
    <row r="529" spans="1:8" x14ac:dyDescent="0.25">
      <c r="A529" s="97"/>
      <c r="B529" s="259"/>
      <c r="C529" s="97"/>
      <c r="D529" s="97"/>
      <c r="E529" s="324"/>
      <c r="F529" s="324"/>
      <c r="G529" s="324"/>
      <c r="H529" s="324"/>
    </row>
    <row r="530" spans="1:8" s="285" customFormat="1" ht="20.100000000000001" customHeight="1" x14ac:dyDescent="0.3">
      <c r="A530" s="254" t="str">
        <f>+$A$5</f>
        <v>ITEM</v>
      </c>
      <c r="B530" s="255" t="str">
        <f>+$B$5</f>
        <v>LIC</v>
      </c>
      <c r="C530" s="573" t="str">
        <f>+$C$5</f>
        <v>DESCRIPTION</v>
      </c>
      <c r="D530" s="574"/>
      <c r="E530" s="255" t="str">
        <f>+$E$5</f>
        <v>UNIT</v>
      </c>
      <c r="F530" s="255" t="s">
        <v>6</v>
      </c>
      <c r="G530" s="255" t="str">
        <f>+$G$5</f>
        <v>RATE</v>
      </c>
      <c r="H530" s="255" t="str">
        <f>+$H$5</f>
        <v>AMOUNT</v>
      </c>
    </row>
    <row r="531" spans="1:8" x14ac:dyDescent="0.25">
      <c r="A531" s="380"/>
      <c r="B531" s="249"/>
      <c r="C531" s="380"/>
      <c r="D531" s="323"/>
      <c r="E531" s="36"/>
      <c r="F531" s="427"/>
      <c r="G531" s="36"/>
      <c r="H531" s="36"/>
    </row>
    <row r="532" spans="1:8" x14ac:dyDescent="0.25">
      <c r="A532" s="17"/>
      <c r="B532" s="229"/>
      <c r="C532" s="14" t="s">
        <v>68</v>
      </c>
      <c r="D532" s="15"/>
      <c r="E532" s="16"/>
      <c r="F532" s="16"/>
      <c r="G532" s="326"/>
      <c r="H532" s="369"/>
    </row>
    <row r="533" spans="1:8" x14ac:dyDescent="0.25">
      <c r="A533" s="17"/>
      <c r="B533" s="229"/>
      <c r="C533" s="370"/>
      <c r="D533" s="256"/>
      <c r="E533" s="16"/>
      <c r="F533" s="16"/>
      <c r="G533" s="326"/>
      <c r="H533" s="369"/>
    </row>
    <row r="534" spans="1:8" x14ac:dyDescent="0.25">
      <c r="A534" s="17"/>
      <c r="B534" s="229"/>
      <c r="C534" s="14" t="s">
        <v>32</v>
      </c>
      <c r="D534" s="15"/>
      <c r="E534" s="16"/>
      <c r="F534" s="16"/>
      <c r="G534" s="326"/>
      <c r="H534" s="369"/>
    </row>
    <row r="535" spans="1:8" x14ac:dyDescent="0.25">
      <c r="A535" s="17"/>
      <c r="B535" s="229"/>
      <c r="C535" s="63"/>
      <c r="D535" s="64"/>
      <c r="E535" s="16"/>
      <c r="F535" s="16"/>
      <c r="G535" s="326"/>
      <c r="H535" s="369"/>
    </row>
    <row r="536" spans="1:8" ht="24.75" customHeight="1" x14ac:dyDescent="0.25">
      <c r="A536" s="17"/>
      <c r="B536" s="229"/>
      <c r="C536" s="552" t="s">
        <v>51</v>
      </c>
      <c r="D536" s="553"/>
      <c r="E536" s="16"/>
      <c r="F536" s="16"/>
      <c r="G536" s="326"/>
      <c r="H536" s="369"/>
    </row>
    <row r="537" spans="1:8" x14ac:dyDescent="0.25">
      <c r="A537" s="17"/>
      <c r="B537" s="229"/>
      <c r="C537" s="9"/>
      <c r="D537" s="15"/>
      <c r="E537" s="16"/>
      <c r="F537" s="16"/>
      <c r="G537" s="326"/>
      <c r="H537" s="369"/>
    </row>
    <row r="538" spans="1:8" x14ac:dyDescent="0.25">
      <c r="A538" s="17"/>
      <c r="B538" s="229"/>
      <c r="C538" s="14" t="s">
        <v>84</v>
      </c>
      <c r="D538" s="15"/>
      <c r="E538" s="16"/>
      <c r="F538" s="16"/>
      <c r="G538" s="326"/>
      <c r="H538" s="369"/>
    </row>
    <row r="539" spans="1:8" x14ac:dyDescent="0.25">
      <c r="A539" s="428"/>
      <c r="B539" s="248"/>
      <c r="C539" s="370"/>
      <c r="D539" s="15"/>
      <c r="E539" s="36"/>
      <c r="F539" s="36"/>
      <c r="G539" s="37"/>
      <c r="H539" s="142"/>
    </row>
    <row r="540" spans="1:8" x14ac:dyDescent="0.25">
      <c r="A540" s="17"/>
      <c r="B540" s="229"/>
      <c r="C540" s="14" t="s">
        <v>69</v>
      </c>
      <c r="D540" s="15"/>
      <c r="E540" s="16"/>
      <c r="F540" s="16"/>
      <c r="G540" s="326"/>
      <c r="H540" s="369"/>
    </row>
    <row r="541" spans="1:8" x14ac:dyDescent="0.25">
      <c r="A541" s="428"/>
      <c r="B541" s="248"/>
      <c r="C541" s="370"/>
      <c r="D541" s="15"/>
      <c r="E541" s="36"/>
      <c r="F541" s="36"/>
      <c r="G541" s="37"/>
      <c r="H541" s="142"/>
    </row>
    <row r="542" spans="1:8" x14ac:dyDescent="0.25">
      <c r="A542" s="229">
        <v>1</v>
      </c>
      <c r="B542" s="228" t="s">
        <v>246</v>
      </c>
      <c r="C542" s="552" t="s">
        <v>248</v>
      </c>
      <c r="D542" s="553"/>
      <c r="E542" s="16" t="s">
        <v>20</v>
      </c>
      <c r="F542" s="16">
        <v>30</v>
      </c>
      <c r="G542" s="326"/>
      <c r="H542" s="173" t="str">
        <f t="shared" ref="H542:H550" si="19">IF(G542="","",F542*G542)</f>
        <v/>
      </c>
    </row>
    <row r="543" spans="1:8" x14ac:dyDescent="0.25">
      <c r="A543" s="229"/>
      <c r="B543" s="229"/>
      <c r="C543" s="9"/>
      <c r="D543" s="15"/>
      <c r="E543" s="16"/>
      <c r="F543" s="16"/>
      <c r="G543" s="16"/>
      <c r="H543" s="173" t="str">
        <f t="shared" si="19"/>
        <v/>
      </c>
    </row>
    <row r="544" spans="1:8" x14ac:dyDescent="0.25">
      <c r="A544" s="229"/>
      <c r="B544" s="229"/>
      <c r="C544" s="14" t="s">
        <v>70</v>
      </c>
      <c r="D544" s="15"/>
      <c r="E544" s="16"/>
      <c r="F544" s="16"/>
      <c r="G544" s="16"/>
      <c r="H544" s="173" t="str">
        <f t="shared" si="19"/>
        <v/>
      </c>
    </row>
    <row r="545" spans="1:8" x14ac:dyDescent="0.25">
      <c r="A545" s="248"/>
      <c r="B545" s="248"/>
      <c r="C545" s="370"/>
      <c r="D545" s="15"/>
      <c r="E545" s="36"/>
      <c r="F545" s="36"/>
      <c r="G545" s="16"/>
      <c r="H545" s="173" t="str">
        <f t="shared" si="19"/>
        <v/>
      </c>
    </row>
    <row r="546" spans="1:8" ht="27" customHeight="1" x14ac:dyDescent="0.25">
      <c r="A546" s="229">
        <v>2</v>
      </c>
      <c r="B546" s="228" t="s">
        <v>246</v>
      </c>
      <c r="C546" s="552" t="s">
        <v>248</v>
      </c>
      <c r="D546" s="553"/>
      <c r="E546" s="16" t="s">
        <v>20</v>
      </c>
      <c r="F546" s="16">
        <v>7</v>
      </c>
      <c r="G546" s="326"/>
      <c r="H546" s="173" t="str">
        <f t="shared" si="19"/>
        <v/>
      </c>
    </row>
    <row r="547" spans="1:8" ht="14.25" customHeight="1" x14ac:dyDescent="0.25">
      <c r="A547" s="98"/>
      <c r="B547" s="389"/>
      <c r="C547" s="390"/>
      <c r="D547" s="66"/>
      <c r="E547" s="36"/>
      <c r="F547" s="427"/>
      <c r="G547" s="37"/>
      <c r="H547" s="173" t="str">
        <f t="shared" si="19"/>
        <v/>
      </c>
    </row>
    <row r="548" spans="1:8" ht="14.25" customHeight="1" x14ac:dyDescent="0.25">
      <c r="A548" s="98"/>
      <c r="B548" s="389"/>
      <c r="C548" s="14" t="s">
        <v>230</v>
      </c>
      <c r="D548" s="66"/>
      <c r="E548" s="36"/>
      <c r="F548" s="427"/>
      <c r="G548" s="37"/>
      <c r="H548" s="173" t="str">
        <f t="shared" si="19"/>
        <v/>
      </c>
    </row>
    <row r="549" spans="1:8" x14ac:dyDescent="0.25">
      <c r="A549" s="380"/>
      <c r="B549" s="249"/>
      <c r="C549" s="380"/>
      <c r="D549" s="323"/>
      <c r="E549" s="36"/>
      <c r="F549" s="427"/>
      <c r="G549" s="16"/>
      <c r="H549" s="173" t="str">
        <f t="shared" si="19"/>
        <v/>
      </c>
    </row>
    <row r="550" spans="1:8" x14ac:dyDescent="0.25">
      <c r="A550" s="380"/>
      <c r="B550" s="249"/>
      <c r="C550" s="578" t="s">
        <v>177</v>
      </c>
      <c r="D550" s="579"/>
      <c r="E550" s="16" t="s">
        <v>2</v>
      </c>
      <c r="F550" s="16">
        <v>1</v>
      </c>
      <c r="G550" s="16"/>
      <c r="H550" s="173" t="str">
        <f t="shared" si="19"/>
        <v/>
      </c>
    </row>
    <row r="551" spans="1:8" x14ac:dyDescent="0.25">
      <c r="A551" s="380"/>
      <c r="B551" s="249"/>
      <c r="C551" s="380"/>
      <c r="D551" s="323"/>
      <c r="E551" s="36"/>
      <c r="F551" s="427"/>
      <c r="G551" s="16"/>
      <c r="H551" s="16"/>
    </row>
    <row r="552" spans="1:8" x14ac:dyDescent="0.25">
      <c r="A552" s="98"/>
      <c r="B552" s="389"/>
      <c r="C552" s="98"/>
      <c r="D552" s="323"/>
      <c r="E552" s="102"/>
      <c r="F552" s="429"/>
      <c r="G552" s="102"/>
      <c r="H552" s="102"/>
    </row>
    <row r="553" spans="1:8" x14ac:dyDescent="0.25">
      <c r="A553" s="98"/>
      <c r="B553" s="389"/>
      <c r="C553" s="98"/>
      <c r="D553" s="323"/>
      <c r="E553" s="102"/>
      <c r="F553" s="429"/>
      <c r="G553" s="102"/>
      <c r="H553" s="102"/>
    </row>
    <row r="554" spans="1:8" x14ac:dyDescent="0.25">
      <c r="A554" s="98"/>
      <c r="B554" s="389"/>
      <c r="C554" s="98"/>
      <c r="D554" s="323"/>
      <c r="E554" s="102"/>
      <c r="F554" s="429"/>
      <c r="G554" s="102"/>
      <c r="H554" s="102"/>
    </row>
    <row r="555" spans="1:8" x14ac:dyDescent="0.25">
      <c r="A555" s="98"/>
      <c r="B555" s="389"/>
      <c r="C555" s="98"/>
      <c r="D555" s="323"/>
      <c r="E555" s="102"/>
      <c r="F555" s="429"/>
      <c r="G555" s="102"/>
      <c r="H555" s="102"/>
    </row>
    <row r="556" spans="1:8" x14ac:dyDescent="0.25">
      <c r="A556" s="288"/>
      <c r="B556" s="289"/>
      <c r="C556" s="288"/>
      <c r="E556" s="277"/>
      <c r="F556" s="290"/>
      <c r="G556" s="277"/>
      <c r="H556" s="277"/>
    </row>
    <row r="557" spans="1:8" x14ac:dyDescent="0.25">
      <c r="A557" s="288"/>
      <c r="B557" s="289"/>
      <c r="C557" s="288"/>
      <c r="E557" s="277"/>
      <c r="F557" s="290"/>
      <c r="G557" s="277"/>
      <c r="H557" s="277"/>
    </row>
    <row r="558" spans="1:8" x14ac:dyDescent="0.25">
      <c r="A558" s="288"/>
      <c r="B558" s="289"/>
      <c r="C558" s="288"/>
      <c r="E558" s="277"/>
      <c r="F558" s="290"/>
      <c r="G558" s="277"/>
      <c r="H558" s="277"/>
    </row>
    <row r="559" spans="1:8" x14ac:dyDescent="0.25">
      <c r="A559" s="288"/>
      <c r="B559" s="289"/>
      <c r="C559" s="288"/>
      <c r="E559" s="277"/>
      <c r="F559" s="290"/>
      <c r="G559" s="277"/>
      <c r="H559" s="277"/>
    </row>
    <row r="560" spans="1:8" x14ac:dyDescent="0.25">
      <c r="A560" s="288"/>
      <c r="B560" s="289"/>
      <c r="C560" s="288"/>
      <c r="E560" s="277"/>
      <c r="F560" s="290"/>
      <c r="G560" s="277"/>
      <c r="H560" s="277"/>
    </row>
    <row r="561" spans="1:8" x14ac:dyDescent="0.25">
      <c r="A561" s="288"/>
      <c r="B561" s="289"/>
      <c r="C561" s="288"/>
      <c r="E561" s="277"/>
      <c r="F561" s="290"/>
      <c r="G561" s="277"/>
      <c r="H561" s="277"/>
    </row>
    <row r="562" spans="1:8" x14ac:dyDescent="0.25">
      <c r="A562" s="288"/>
      <c r="B562" s="289"/>
      <c r="C562" s="288"/>
      <c r="E562" s="277"/>
      <c r="F562" s="290"/>
      <c r="G562" s="277"/>
      <c r="H562" s="277"/>
    </row>
    <row r="563" spans="1:8" x14ac:dyDescent="0.25">
      <c r="A563" s="288"/>
      <c r="B563" s="289"/>
      <c r="C563" s="288"/>
      <c r="E563" s="277"/>
      <c r="F563" s="290"/>
      <c r="G563" s="277"/>
      <c r="H563" s="277"/>
    </row>
    <row r="564" spans="1:8" x14ac:dyDescent="0.25">
      <c r="A564" s="288"/>
      <c r="B564" s="289"/>
      <c r="C564" s="288"/>
      <c r="E564" s="277"/>
      <c r="F564" s="290"/>
      <c r="G564" s="277"/>
      <c r="H564" s="277"/>
    </row>
    <row r="565" spans="1:8" x14ac:dyDescent="0.25">
      <c r="A565" s="288"/>
      <c r="B565" s="289"/>
      <c r="C565" s="288"/>
      <c r="E565" s="277"/>
      <c r="F565" s="290"/>
      <c r="G565" s="277"/>
      <c r="H565" s="277"/>
    </row>
    <row r="566" spans="1:8" x14ac:dyDescent="0.25">
      <c r="A566" s="288"/>
      <c r="B566" s="289"/>
      <c r="C566" s="288"/>
      <c r="E566" s="277"/>
      <c r="F566" s="290"/>
      <c r="G566" s="277"/>
      <c r="H566" s="277"/>
    </row>
    <row r="567" spans="1:8" x14ac:dyDescent="0.25">
      <c r="A567" s="288"/>
      <c r="B567" s="289"/>
      <c r="C567" s="288"/>
      <c r="E567" s="277"/>
      <c r="F567" s="290"/>
      <c r="G567" s="277"/>
      <c r="H567" s="277"/>
    </row>
    <row r="568" spans="1:8" x14ac:dyDescent="0.25">
      <c r="A568" s="280"/>
      <c r="B568" s="281"/>
      <c r="C568" s="280"/>
      <c r="E568" s="278"/>
      <c r="F568" s="299"/>
      <c r="G568" s="230"/>
      <c r="H568" s="230"/>
    </row>
    <row r="569" spans="1:8" x14ac:dyDescent="0.25">
      <c r="A569" s="280"/>
      <c r="B569" s="281"/>
      <c r="C569" s="280"/>
      <c r="E569" s="278"/>
      <c r="F569" s="299"/>
      <c r="G569" s="230"/>
      <c r="H569" s="230"/>
    </row>
    <row r="570" spans="1:8" x14ac:dyDescent="0.25">
      <c r="A570" s="280"/>
      <c r="B570" s="281"/>
      <c r="C570" s="280"/>
      <c r="E570" s="278"/>
      <c r="F570" s="299"/>
      <c r="G570" s="230"/>
      <c r="H570" s="230"/>
    </row>
    <row r="571" spans="1:8" x14ac:dyDescent="0.25">
      <c r="A571" s="280"/>
      <c r="B571" s="281"/>
      <c r="C571" s="280"/>
      <c r="E571" s="278"/>
      <c r="F571" s="299"/>
      <c r="G571" s="230"/>
      <c r="H571" s="230"/>
    </row>
    <row r="572" spans="1:8" x14ac:dyDescent="0.25">
      <c r="A572" s="280"/>
      <c r="B572" s="281"/>
      <c r="C572" s="280"/>
      <c r="E572" s="278"/>
      <c r="F572" s="299"/>
      <c r="G572" s="230"/>
      <c r="H572" s="230"/>
    </row>
    <row r="573" spans="1:8" x14ac:dyDescent="0.25">
      <c r="A573" s="280"/>
      <c r="B573" s="281"/>
      <c r="C573" s="280"/>
      <c r="E573" s="278"/>
      <c r="F573" s="299"/>
      <c r="G573" s="230"/>
      <c r="H573" s="230"/>
    </row>
    <row r="574" spans="1:8" x14ac:dyDescent="0.25">
      <c r="A574" s="280"/>
      <c r="B574" s="281"/>
      <c r="C574" s="280"/>
      <c r="E574" s="278"/>
      <c r="F574" s="299"/>
      <c r="G574" s="230"/>
      <c r="H574" s="230"/>
    </row>
    <row r="575" spans="1:8" s="454" customFormat="1" ht="20.100000000000001" customHeight="1" x14ac:dyDescent="0.3">
      <c r="A575" s="547" t="s">
        <v>200</v>
      </c>
      <c r="B575" s="548"/>
      <c r="C575" s="548"/>
      <c r="D575" s="548"/>
      <c r="E575" s="548"/>
      <c r="F575" s="548"/>
      <c r="G575" s="549"/>
      <c r="H575" s="328"/>
    </row>
    <row r="576" spans="1:8" x14ac:dyDescent="0.25">
      <c r="A576" s="302"/>
      <c r="B576" s="303"/>
      <c r="C576" s="302"/>
      <c r="D576" s="302"/>
      <c r="E576" s="304"/>
      <c r="F576" s="304"/>
      <c r="G576" s="304"/>
      <c r="H576" s="304"/>
    </row>
    <row r="577" spans="1:8" x14ac:dyDescent="0.25">
      <c r="A577" s="61" t="str">
        <f>+A526</f>
        <v>BLOUBERG LOCAL MUNICIPALITY</v>
      </c>
      <c r="B577" s="258"/>
      <c r="C577" s="323"/>
      <c r="D577" s="323"/>
      <c r="E577" s="12"/>
      <c r="F577" s="12"/>
      <c r="G577" s="12"/>
      <c r="H577" s="12"/>
    </row>
    <row r="578" spans="1:8" x14ac:dyDescent="0.25">
      <c r="A578" s="61" t="str">
        <f>+A527</f>
        <v>PROJECT NO. BM06/22/23</v>
      </c>
      <c r="B578" s="258"/>
      <c r="C578" s="323"/>
      <c r="D578" s="323"/>
      <c r="E578" s="12"/>
      <c r="F578" s="546"/>
      <c r="G578" s="546"/>
      <c r="H578" s="546"/>
    </row>
    <row r="579" spans="1:8" x14ac:dyDescent="0.25">
      <c r="A579" s="61" t="str">
        <f>+A528</f>
        <v xml:space="preserve">CONSTRUCTION OF DANTZIG CRECHE </v>
      </c>
      <c r="B579" s="258"/>
      <c r="C579" s="323"/>
      <c r="D579" s="323"/>
      <c r="E579" s="12"/>
      <c r="F579" s="12"/>
      <c r="G579" s="12"/>
      <c r="H579" s="12"/>
    </row>
    <row r="580" spans="1:8" ht="14.25" customHeight="1" x14ac:dyDescent="0.25">
      <c r="A580" s="97"/>
      <c r="B580" s="259"/>
      <c r="C580" s="97"/>
      <c r="D580" s="97"/>
      <c r="E580" s="324"/>
      <c r="F580" s="467"/>
      <c r="G580" s="324"/>
      <c r="H580" s="325"/>
    </row>
    <row r="581" spans="1:8" s="285" customFormat="1" ht="20.100000000000001" customHeight="1" x14ac:dyDescent="0.3">
      <c r="A581" s="254" t="str">
        <f>+$A$5</f>
        <v>ITEM</v>
      </c>
      <c r="B581" s="255" t="str">
        <f>+$B$5</f>
        <v>LIC</v>
      </c>
      <c r="C581" s="573" t="str">
        <f>+$C$5</f>
        <v>DESCRIPTION</v>
      </c>
      <c r="D581" s="574"/>
      <c r="E581" s="255" t="str">
        <f>+$E$5</f>
        <v>UNIT</v>
      </c>
      <c r="F581" s="255" t="s">
        <v>6</v>
      </c>
      <c r="G581" s="255" t="str">
        <f>+$G$5</f>
        <v>RATE</v>
      </c>
      <c r="H581" s="255" t="str">
        <f>+$H$5</f>
        <v>AMOUNT</v>
      </c>
    </row>
    <row r="582" spans="1:8" s="310" customFormat="1" ht="24" customHeight="1" x14ac:dyDescent="0.25">
      <c r="A582" s="364" t="s">
        <v>87</v>
      </c>
      <c r="B582" s="257"/>
      <c r="C582" s="575" t="s">
        <v>86</v>
      </c>
      <c r="D582" s="569"/>
      <c r="E582" s="468" t="s">
        <v>140</v>
      </c>
      <c r="F582" s="253"/>
      <c r="G582" s="469"/>
      <c r="H582" s="388" t="s">
        <v>0</v>
      </c>
    </row>
    <row r="583" spans="1:8" ht="15" customHeight="1" x14ac:dyDescent="0.25">
      <c r="A583" s="96"/>
      <c r="B583" s="228"/>
      <c r="C583" s="470"/>
      <c r="D583" s="64"/>
      <c r="E583" s="471"/>
      <c r="F583" s="383"/>
      <c r="G583" s="472"/>
      <c r="H583" s="384"/>
    </row>
    <row r="584" spans="1:8" ht="15" customHeight="1" x14ac:dyDescent="0.25">
      <c r="A584" s="96"/>
      <c r="B584" s="228"/>
      <c r="C584" s="422" t="s">
        <v>135</v>
      </c>
      <c r="D584" s="64"/>
      <c r="E584" s="471"/>
      <c r="F584" s="102"/>
      <c r="G584" s="101"/>
      <c r="H584" s="143"/>
    </row>
    <row r="585" spans="1:8" ht="15" customHeight="1" x14ac:dyDescent="0.25">
      <c r="A585" s="96"/>
      <c r="B585" s="228"/>
      <c r="C585" s="9"/>
      <c r="D585" s="15"/>
      <c r="E585" s="471"/>
      <c r="F585" s="102"/>
      <c r="G585" s="101"/>
      <c r="H585" s="143"/>
    </row>
    <row r="586" spans="1:8" ht="14.25" customHeight="1" x14ac:dyDescent="0.25">
      <c r="A586" s="17">
        <v>1</v>
      </c>
      <c r="B586" s="229"/>
      <c r="C586" s="9" t="s">
        <v>212</v>
      </c>
      <c r="D586" s="15"/>
      <c r="E586" s="471">
        <v>1</v>
      </c>
      <c r="F586" s="102"/>
      <c r="G586" s="101"/>
      <c r="H586" s="143"/>
    </row>
    <row r="587" spans="1:8" x14ac:dyDescent="0.25">
      <c r="A587" s="17"/>
      <c r="B587" s="229"/>
      <c r="C587" s="9"/>
      <c r="D587" s="15"/>
      <c r="E587" s="471"/>
      <c r="F587" s="102"/>
      <c r="G587" s="101"/>
      <c r="H587" s="143"/>
    </row>
    <row r="588" spans="1:8" ht="15.75" customHeight="1" x14ac:dyDescent="0.25">
      <c r="A588" s="17">
        <v>2</v>
      </c>
      <c r="B588" s="229"/>
      <c r="C588" s="9" t="s">
        <v>225</v>
      </c>
      <c r="D588" s="15"/>
      <c r="E588" s="471">
        <v>3</v>
      </c>
      <c r="F588" s="102"/>
      <c r="G588" s="101"/>
      <c r="H588" s="143"/>
    </row>
    <row r="589" spans="1:8" x14ac:dyDescent="0.25">
      <c r="A589" s="17"/>
      <c r="B589" s="229"/>
      <c r="C589" s="9"/>
      <c r="D589" s="15"/>
      <c r="E589" s="471"/>
      <c r="F589" s="102"/>
      <c r="G589" s="101"/>
      <c r="H589" s="143"/>
    </row>
    <row r="590" spans="1:8" x14ac:dyDescent="0.25">
      <c r="A590" s="17">
        <v>6</v>
      </c>
      <c r="B590" s="229"/>
      <c r="C590" s="9" t="s">
        <v>90</v>
      </c>
      <c r="D590" s="323"/>
      <c r="E590" s="471">
        <v>5</v>
      </c>
      <c r="F590" s="473"/>
      <c r="G590" s="101"/>
      <c r="H590" s="143"/>
    </row>
    <row r="591" spans="1:8" x14ac:dyDescent="0.25">
      <c r="A591" s="17"/>
      <c r="B591" s="229"/>
      <c r="C591" s="323"/>
      <c r="D591" s="323"/>
      <c r="E591" s="471"/>
      <c r="F591" s="473"/>
      <c r="G591" s="101"/>
      <c r="H591" s="102"/>
    </row>
    <row r="592" spans="1:8" x14ac:dyDescent="0.25">
      <c r="A592" s="17">
        <v>7</v>
      </c>
      <c r="B592" s="229"/>
      <c r="C592" s="9" t="s">
        <v>93</v>
      </c>
      <c r="D592" s="323"/>
      <c r="E592" s="471">
        <v>6</v>
      </c>
      <c r="F592" s="102"/>
      <c r="G592" s="102"/>
      <c r="H592" s="143"/>
    </row>
    <row r="593" spans="1:8" x14ac:dyDescent="0.25">
      <c r="A593" s="17"/>
      <c r="B593" s="229"/>
      <c r="C593" s="323"/>
      <c r="D593" s="323"/>
      <c r="E593" s="471"/>
      <c r="F593" s="102"/>
      <c r="G593" s="102"/>
      <c r="H593" s="102"/>
    </row>
    <row r="594" spans="1:8" x14ac:dyDescent="0.25">
      <c r="A594" s="17">
        <v>8</v>
      </c>
      <c r="B594" s="229"/>
      <c r="C594" s="9" t="s">
        <v>89</v>
      </c>
      <c r="D594" s="323"/>
      <c r="E594" s="471">
        <v>10</v>
      </c>
      <c r="F594" s="102"/>
      <c r="G594" s="102"/>
      <c r="H594" s="143"/>
    </row>
    <row r="595" spans="1:8" ht="15.75" customHeight="1" x14ac:dyDescent="0.25">
      <c r="A595" s="17"/>
      <c r="B595" s="229"/>
      <c r="C595" s="323"/>
      <c r="D595" s="323"/>
      <c r="E595" s="471"/>
      <c r="F595" s="102"/>
      <c r="G595" s="102"/>
      <c r="H595" s="102"/>
    </row>
    <row r="596" spans="1:8" x14ac:dyDescent="0.25">
      <c r="A596" s="17">
        <v>9</v>
      </c>
      <c r="B596" s="229"/>
      <c r="C596" s="323" t="s">
        <v>228</v>
      </c>
      <c r="D596" s="323"/>
      <c r="E596" s="471">
        <v>11</v>
      </c>
      <c r="F596" s="102"/>
      <c r="G596" s="102"/>
      <c r="H596" s="143"/>
    </row>
    <row r="597" spans="1:8" ht="17.25" customHeight="1" x14ac:dyDescent="0.25">
      <c r="A597" s="17"/>
      <c r="B597" s="229"/>
      <c r="C597" s="323"/>
      <c r="D597" s="323"/>
      <c r="E597" s="471"/>
      <c r="F597" s="102"/>
      <c r="G597" s="102"/>
      <c r="H597" s="102"/>
    </row>
    <row r="598" spans="1:8" x14ac:dyDescent="0.25">
      <c r="A598" s="17">
        <v>10</v>
      </c>
      <c r="B598" s="229"/>
      <c r="C598" s="9" t="s">
        <v>88</v>
      </c>
      <c r="D598" s="323"/>
      <c r="E598" s="471">
        <v>13</v>
      </c>
      <c r="F598" s="102"/>
      <c r="G598" s="102"/>
      <c r="H598" s="143"/>
    </row>
    <row r="599" spans="1:8" x14ac:dyDescent="0.25">
      <c r="A599" s="17"/>
      <c r="B599" s="229"/>
      <c r="C599" s="323"/>
      <c r="D599" s="323"/>
      <c r="E599" s="471"/>
      <c r="F599" s="102"/>
      <c r="G599" s="102"/>
      <c r="H599" s="102"/>
    </row>
    <row r="600" spans="1:8" x14ac:dyDescent="0.25">
      <c r="A600" s="17">
        <v>11</v>
      </c>
      <c r="B600" s="229"/>
      <c r="C600" s="323" t="s">
        <v>92</v>
      </c>
      <c r="D600" s="323"/>
      <c r="E600" s="471">
        <v>14</v>
      </c>
      <c r="F600" s="102"/>
      <c r="G600" s="102"/>
      <c r="H600" s="143"/>
    </row>
    <row r="601" spans="1:8" ht="15" customHeight="1" x14ac:dyDescent="0.25">
      <c r="A601" s="17"/>
      <c r="B601" s="229"/>
      <c r="C601" s="323"/>
      <c r="D601" s="15"/>
      <c r="E601" s="471"/>
      <c r="F601" s="102"/>
      <c r="G601" s="102"/>
      <c r="H601" s="102"/>
    </row>
    <row r="602" spans="1:8" x14ac:dyDescent="0.25">
      <c r="A602" s="17">
        <v>12</v>
      </c>
      <c r="B602" s="229"/>
      <c r="C602" s="9" t="s">
        <v>91</v>
      </c>
      <c r="D602" s="15"/>
      <c r="E602" s="471">
        <v>15</v>
      </c>
      <c r="F602" s="102"/>
      <c r="G602" s="102"/>
      <c r="H602" s="143"/>
    </row>
    <row r="603" spans="1:8" ht="15" customHeight="1" x14ac:dyDescent="0.25">
      <c r="A603" s="9"/>
      <c r="B603" s="362"/>
      <c r="C603" s="9"/>
      <c r="D603" s="15"/>
      <c r="E603" s="471"/>
      <c r="F603" s="102"/>
      <c r="G603" s="102"/>
      <c r="H603" s="102"/>
    </row>
    <row r="604" spans="1:8" ht="15" customHeight="1" x14ac:dyDescent="0.25">
      <c r="A604" s="98"/>
      <c r="B604" s="389"/>
      <c r="C604" s="98"/>
      <c r="D604" s="327"/>
      <c r="E604" s="474"/>
      <c r="F604" s="102"/>
      <c r="G604" s="102"/>
      <c r="H604" s="102"/>
    </row>
    <row r="605" spans="1:8" ht="15" customHeight="1" x14ac:dyDescent="0.25">
      <c r="A605" s="98"/>
      <c r="B605" s="389"/>
      <c r="C605" s="98"/>
      <c r="D605" s="327"/>
      <c r="E605" s="474"/>
      <c r="F605" s="102"/>
      <c r="G605" s="102"/>
      <c r="H605" s="102"/>
    </row>
    <row r="606" spans="1:8" ht="15" customHeight="1" x14ac:dyDescent="0.25">
      <c r="A606" s="98"/>
      <c r="B606" s="389"/>
      <c r="C606" s="98"/>
      <c r="D606" s="327"/>
      <c r="E606" s="474"/>
      <c r="F606" s="102"/>
      <c r="G606" s="102"/>
      <c r="H606" s="102"/>
    </row>
    <row r="607" spans="1:8" ht="15" customHeight="1" x14ac:dyDescent="0.25">
      <c r="A607" s="98"/>
      <c r="B607" s="389"/>
      <c r="C607" s="98"/>
      <c r="D607" s="327"/>
      <c r="E607" s="474"/>
      <c r="F607" s="102"/>
      <c r="G607" s="102"/>
      <c r="H607" s="102"/>
    </row>
    <row r="608" spans="1:8" ht="15" customHeight="1" x14ac:dyDescent="0.25">
      <c r="A608" s="98"/>
      <c r="B608" s="389"/>
      <c r="C608" s="98"/>
      <c r="D608" s="327"/>
      <c r="E608" s="474"/>
      <c r="F608" s="102"/>
      <c r="G608" s="102"/>
      <c r="H608" s="102"/>
    </row>
    <row r="609" spans="1:8" ht="15" customHeight="1" x14ac:dyDescent="0.25">
      <c r="A609" s="98"/>
      <c r="B609" s="389"/>
      <c r="C609" s="98"/>
      <c r="D609" s="327"/>
      <c r="E609" s="474"/>
      <c r="F609" s="102"/>
      <c r="G609" s="102"/>
      <c r="H609" s="102"/>
    </row>
    <row r="610" spans="1:8" ht="15" customHeight="1" x14ac:dyDescent="0.25">
      <c r="A610" s="98"/>
      <c r="B610" s="389"/>
      <c r="C610" s="98"/>
      <c r="D610" s="327"/>
      <c r="E610" s="474"/>
      <c r="F610" s="102"/>
      <c r="G610" s="102"/>
      <c r="H610" s="102"/>
    </row>
    <row r="611" spans="1:8" ht="15" customHeight="1" x14ac:dyDescent="0.25">
      <c r="A611" s="98"/>
      <c r="B611" s="389"/>
      <c r="C611" s="98"/>
      <c r="D611" s="327"/>
      <c r="E611" s="474"/>
      <c r="F611" s="102"/>
      <c r="G611" s="102"/>
      <c r="H611" s="102"/>
    </row>
    <row r="612" spans="1:8" ht="15" customHeight="1" x14ac:dyDescent="0.25">
      <c r="A612" s="98"/>
      <c r="B612" s="389"/>
      <c r="C612" s="98"/>
      <c r="D612" s="327"/>
      <c r="E612" s="474"/>
      <c r="F612" s="102"/>
      <c r="G612" s="102"/>
      <c r="H612" s="102"/>
    </row>
    <row r="613" spans="1:8" ht="15" customHeight="1" x14ac:dyDescent="0.25">
      <c r="A613" s="98"/>
      <c r="B613" s="389"/>
      <c r="C613" s="98"/>
      <c r="D613" s="327"/>
      <c r="E613" s="474"/>
      <c r="F613" s="102"/>
      <c r="G613" s="102"/>
      <c r="H613" s="102"/>
    </row>
    <row r="614" spans="1:8" ht="15" customHeight="1" x14ac:dyDescent="0.25">
      <c r="A614" s="98"/>
      <c r="B614" s="389"/>
      <c r="C614" s="98"/>
      <c r="D614" s="327"/>
      <c r="E614" s="474"/>
      <c r="F614" s="102"/>
      <c r="G614" s="102"/>
      <c r="H614" s="102"/>
    </row>
    <row r="615" spans="1:8" ht="15" customHeight="1" x14ac:dyDescent="0.25">
      <c r="A615" s="98"/>
      <c r="B615" s="389"/>
      <c r="C615" s="98"/>
      <c r="D615" s="327"/>
      <c r="E615" s="474"/>
      <c r="F615" s="102"/>
      <c r="G615" s="102"/>
      <c r="H615" s="102"/>
    </row>
    <row r="616" spans="1:8" ht="15" customHeight="1" x14ac:dyDescent="0.25">
      <c r="A616" s="98"/>
      <c r="B616" s="389"/>
      <c r="C616" s="98"/>
      <c r="D616" s="327"/>
      <c r="E616" s="474"/>
      <c r="F616" s="102"/>
      <c r="G616" s="102"/>
      <c r="H616" s="102"/>
    </row>
    <row r="617" spans="1:8" ht="15" customHeight="1" x14ac:dyDescent="0.25">
      <c r="A617" s="98"/>
      <c r="B617" s="389"/>
      <c r="C617" s="98"/>
      <c r="D617" s="327"/>
      <c r="E617" s="474"/>
      <c r="F617" s="102"/>
      <c r="G617" s="102"/>
      <c r="H617" s="102"/>
    </row>
    <row r="618" spans="1:8" ht="15" customHeight="1" x14ac:dyDescent="0.25">
      <c r="A618" s="98"/>
      <c r="B618" s="389"/>
      <c r="C618" s="98"/>
      <c r="D618" s="15"/>
      <c r="E618" s="474"/>
      <c r="F618" s="102"/>
      <c r="G618" s="102"/>
      <c r="H618" s="102"/>
    </row>
    <row r="619" spans="1:8" ht="15" customHeight="1" x14ac:dyDescent="0.25">
      <c r="A619" s="98"/>
      <c r="B619" s="389"/>
      <c r="C619" s="98"/>
      <c r="D619" s="15"/>
      <c r="E619" s="474"/>
      <c r="F619" s="102"/>
      <c r="G619" s="102"/>
      <c r="H619" s="102"/>
    </row>
    <row r="620" spans="1:8" ht="15" customHeight="1" x14ac:dyDescent="0.25">
      <c r="A620" s="98"/>
      <c r="B620" s="389"/>
      <c r="C620" s="98"/>
      <c r="D620" s="15"/>
      <c r="E620" s="474"/>
      <c r="F620" s="102"/>
      <c r="G620" s="102"/>
      <c r="H620" s="102"/>
    </row>
    <row r="621" spans="1:8" ht="15" customHeight="1" x14ac:dyDescent="0.25">
      <c r="A621" s="98"/>
      <c r="B621" s="389"/>
      <c r="C621" s="98"/>
      <c r="D621" s="15"/>
      <c r="E621" s="474"/>
      <c r="F621" s="102"/>
      <c r="G621" s="102"/>
      <c r="H621" s="102"/>
    </row>
    <row r="622" spans="1:8" ht="15" customHeight="1" x14ac:dyDescent="0.25">
      <c r="A622" s="98"/>
      <c r="B622" s="389"/>
      <c r="C622" s="98"/>
      <c r="D622" s="15"/>
      <c r="E622" s="474"/>
      <c r="F622" s="102"/>
      <c r="G622" s="102"/>
      <c r="H622" s="102"/>
    </row>
    <row r="623" spans="1:8" ht="15.75" customHeight="1" x14ac:dyDescent="0.25">
      <c r="A623" s="9"/>
      <c r="B623" s="362"/>
      <c r="C623" s="98"/>
      <c r="D623" s="15"/>
      <c r="E623" s="471"/>
      <c r="F623" s="102"/>
      <c r="G623" s="102"/>
      <c r="H623" s="143"/>
    </row>
    <row r="624" spans="1:8" x14ac:dyDescent="0.25">
      <c r="A624" s="9"/>
      <c r="B624" s="362"/>
      <c r="C624" s="98"/>
      <c r="D624" s="15"/>
      <c r="E624" s="471"/>
      <c r="F624" s="102"/>
      <c r="G624" s="102"/>
      <c r="H624" s="143"/>
    </row>
    <row r="625" spans="1:8" x14ac:dyDescent="0.25">
      <c r="A625" s="9"/>
      <c r="B625" s="362"/>
      <c r="C625" s="98"/>
      <c r="D625" s="15"/>
      <c r="E625" s="471"/>
      <c r="F625" s="102"/>
      <c r="G625" s="102"/>
      <c r="H625" s="143"/>
    </row>
    <row r="626" spans="1:8" x14ac:dyDescent="0.25">
      <c r="A626" s="9"/>
      <c r="B626" s="362"/>
      <c r="C626" s="9"/>
      <c r="D626" s="15"/>
      <c r="E626" s="471"/>
      <c r="F626" s="102"/>
      <c r="G626" s="102"/>
      <c r="H626" s="102"/>
    </row>
    <row r="627" spans="1:8" ht="15.75" customHeight="1" x14ac:dyDescent="0.25">
      <c r="A627" s="411"/>
      <c r="B627" s="412"/>
      <c r="C627" s="413"/>
      <c r="D627" s="475"/>
      <c r="E627" s="476"/>
      <c r="F627" s="231"/>
      <c r="G627" s="231"/>
      <c r="H627" s="231"/>
    </row>
    <row r="628" spans="1:8" ht="15.75" customHeight="1" x14ac:dyDescent="0.25">
      <c r="A628" s="9"/>
      <c r="B628" s="362"/>
      <c r="C628" s="61" t="s">
        <v>85</v>
      </c>
      <c r="D628" s="323"/>
      <c r="E628" s="427"/>
      <c r="F628" s="102"/>
      <c r="G628" s="102"/>
      <c r="H628" s="143"/>
    </row>
    <row r="629" spans="1:8" ht="15.75" customHeight="1" x14ac:dyDescent="0.25">
      <c r="A629" s="413"/>
      <c r="B629" s="477"/>
      <c r="C629" s="97"/>
      <c r="D629" s="97"/>
      <c r="E629" s="414"/>
      <c r="F629" s="231"/>
      <c r="G629" s="231"/>
      <c r="H629" s="231"/>
    </row>
    <row r="630" spans="1:8" ht="15" customHeight="1" x14ac:dyDescent="0.25">
      <c r="A630" s="392"/>
      <c r="B630" s="392"/>
      <c r="C630" s="323"/>
      <c r="D630" s="323"/>
      <c r="E630" s="12"/>
      <c r="F630" s="12"/>
      <c r="G630" s="12"/>
      <c r="H630" s="12"/>
    </row>
    <row r="631" spans="1:8" ht="15.75" customHeight="1" x14ac:dyDescent="0.25">
      <c r="A631" s="28"/>
      <c r="B631" s="12"/>
      <c r="C631" s="28"/>
      <c r="D631" s="28"/>
      <c r="E631" s="12"/>
      <c r="F631" s="12"/>
      <c r="G631" s="12"/>
      <c r="H631" s="12"/>
    </row>
    <row r="632" spans="1:8" ht="15.75" customHeight="1" x14ac:dyDescent="0.25">
      <c r="A632" s="28"/>
      <c r="B632" s="12"/>
      <c r="C632" s="28"/>
      <c r="D632" s="28"/>
      <c r="E632" s="12"/>
      <c r="F632" s="12"/>
      <c r="G632" s="12"/>
      <c r="H632" s="12"/>
    </row>
    <row r="633" spans="1:8" ht="15.75" customHeight="1" x14ac:dyDescent="0.25">
      <c r="A633" s="392"/>
      <c r="B633" s="392"/>
      <c r="C633" s="323"/>
      <c r="D633" s="323"/>
      <c r="E633" s="12"/>
      <c r="F633" s="12"/>
      <c r="G633" s="12"/>
      <c r="H633" s="12"/>
    </row>
    <row r="634" spans="1:8" x14ac:dyDescent="0.25">
      <c r="A634" s="392"/>
      <c r="B634" s="392"/>
      <c r="C634" s="323"/>
      <c r="D634" s="323"/>
      <c r="E634" s="12"/>
      <c r="F634" s="12"/>
      <c r="G634" s="12"/>
      <c r="H634" s="12"/>
    </row>
    <row r="635" spans="1:8" x14ac:dyDescent="0.25">
      <c r="A635" s="392"/>
      <c r="B635" s="392"/>
      <c r="C635" s="323"/>
      <c r="D635" s="323"/>
      <c r="E635" s="12"/>
      <c r="F635" s="12"/>
      <c r="G635" s="12"/>
      <c r="H635" s="12"/>
    </row>
    <row r="636" spans="1:8" x14ac:dyDescent="0.25">
      <c r="A636" s="392"/>
      <c r="B636" s="392"/>
      <c r="C636" s="323"/>
      <c r="D636" s="323"/>
      <c r="E636" s="12"/>
      <c r="F636" s="12"/>
      <c r="G636" s="12"/>
      <c r="H636" s="12"/>
    </row>
    <row r="637" spans="1:8" x14ac:dyDescent="0.25">
      <c r="A637" s="392"/>
      <c r="B637" s="392"/>
      <c r="C637" s="323"/>
      <c r="D637" s="323"/>
      <c r="E637" s="12"/>
      <c r="F637" s="12"/>
      <c r="G637" s="12"/>
      <c r="H637" s="12"/>
    </row>
    <row r="638" spans="1:8" x14ac:dyDescent="0.25">
      <c r="A638" s="392"/>
      <c r="B638" s="392"/>
      <c r="C638" s="323"/>
      <c r="D638" s="323"/>
      <c r="E638" s="12"/>
      <c r="F638" s="12"/>
      <c r="G638" s="12"/>
      <c r="H638" s="12"/>
    </row>
    <row r="639" spans="1:8" x14ac:dyDescent="0.25">
      <c r="A639" s="392"/>
      <c r="B639" s="392"/>
      <c r="C639" s="323"/>
      <c r="D639" s="323"/>
      <c r="E639" s="12"/>
      <c r="F639" s="12"/>
      <c r="G639" s="12"/>
      <c r="H639" s="12"/>
    </row>
    <row r="640" spans="1:8" x14ac:dyDescent="0.25">
      <c r="A640" s="392"/>
      <c r="B640" s="392"/>
      <c r="C640" s="323"/>
      <c r="D640" s="323"/>
      <c r="E640" s="12"/>
      <c r="F640" s="12"/>
      <c r="G640" s="12"/>
      <c r="H640" s="12"/>
    </row>
    <row r="641" spans="1:8" x14ac:dyDescent="0.25">
      <c r="A641" s="392"/>
      <c r="B641" s="392"/>
      <c r="C641" s="323"/>
      <c r="D641" s="323"/>
      <c r="E641" s="12"/>
      <c r="F641" s="12"/>
      <c r="G641" s="12"/>
      <c r="H641" s="12"/>
    </row>
    <row r="642" spans="1:8" x14ac:dyDescent="0.25">
      <c r="A642" s="392"/>
      <c r="B642" s="392"/>
      <c r="C642" s="323"/>
      <c r="D642" s="323"/>
      <c r="E642" s="12"/>
      <c r="F642" s="12"/>
      <c r="G642" s="12"/>
      <c r="H642" s="12"/>
    </row>
    <row r="643" spans="1:8" x14ac:dyDescent="0.25">
      <c r="A643" s="392"/>
      <c r="B643" s="392"/>
      <c r="C643" s="323"/>
      <c r="D643" s="323"/>
      <c r="E643" s="12"/>
      <c r="F643" s="12"/>
      <c r="G643" s="12"/>
      <c r="H643" s="12"/>
    </row>
    <row r="644" spans="1:8" x14ac:dyDescent="0.25">
      <c r="A644" s="392"/>
      <c r="B644" s="392"/>
      <c r="C644" s="323"/>
      <c r="D644" s="323"/>
      <c r="E644" s="12"/>
      <c r="F644" s="12"/>
      <c r="G644" s="12"/>
      <c r="H644" s="12"/>
    </row>
    <row r="645" spans="1:8" x14ac:dyDescent="0.25">
      <c r="A645" s="392"/>
      <c r="B645" s="392"/>
      <c r="C645" s="323"/>
      <c r="D645" s="323"/>
      <c r="E645" s="12"/>
      <c r="F645" s="12"/>
      <c r="G645" s="12"/>
      <c r="H645" s="12"/>
    </row>
    <row r="646" spans="1:8" x14ac:dyDescent="0.25">
      <c r="A646" s="392"/>
      <c r="B646" s="392"/>
      <c r="C646" s="323"/>
      <c r="D646" s="323"/>
      <c r="E646" s="12"/>
      <c r="F646" s="12"/>
      <c r="G646" s="12"/>
      <c r="H646" s="12"/>
    </row>
    <row r="647" spans="1:8" ht="15" customHeight="1" x14ac:dyDescent="0.25">
      <c r="A647" s="392"/>
      <c r="B647" s="392"/>
      <c r="C647" s="323"/>
      <c r="D647" s="323"/>
      <c r="E647" s="12"/>
      <c r="F647" s="12"/>
      <c r="G647" s="12"/>
      <c r="H647" s="12"/>
    </row>
    <row r="648" spans="1:8" x14ac:dyDescent="0.25">
      <c r="A648" s="392"/>
      <c r="B648" s="392"/>
      <c r="C648" s="323"/>
      <c r="D648" s="323"/>
      <c r="E648" s="12"/>
      <c r="F648" s="12"/>
      <c r="G648" s="12"/>
      <c r="H648" s="12"/>
    </row>
    <row r="649" spans="1:8" ht="14.25" customHeight="1" x14ac:dyDescent="0.25">
      <c r="A649" s="392"/>
      <c r="B649" s="392"/>
      <c r="C649" s="323"/>
      <c r="D649" s="323"/>
      <c r="E649" s="12"/>
      <c r="F649" s="12"/>
      <c r="G649" s="12"/>
      <c r="H649" s="12"/>
    </row>
    <row r="650" spans="1:8" ht="15" customHeight="1" x14ac:dyDescent="0.25">
      <c r="A650" s="392"/>
      <c r="B650" s="392"/>
      <c r="C650" s="323"/>
      <c r="D650" s="323"/>
      <c r="E650" s="12"/>
      <c r="F650" s="12"/>
      <c r="G650" s="12"/>
      <c r="H650" s="12"/>
    </row>
    <row r="651" spans="1:8" ht="15" customHeight="1" x14ac:dyDescent="0.25">
      <c r="A651" s="392"/>
      <c r="B651" s="392"/>
      <c r="C651" s="323"/>
      <c r="D651" s="323"/>
      <c r="E651" s="12"/>
      <c r="F651" s="12"/>
      <c r="G651" s="12"/>
      <c r="H651" s="12"/>
    </row>
    <row r="652" spans="1:8" x14ac:dyDescent="0.25">
      <c r="A652" s="392"/>
      <c r="B652" s="392"/>
      <c r="C652" s="323"/>
      <c r="D652" s="323"/>
      <c r="E652" s="12"/>
      <c r="F652" s="12"/>
      <c r="G652" s="12"/>
      <c r="H652" s="12"/>
    </row>
    <row r="653" spans="1:8" x14ac:dyDescent="0.25">
      <c r="A653" s="392"/>
      <c r="B653" s="392"/>
      <c r="C653" s="323"/>
      <c r="D653" s="323"/>
      <c r="E653" s="12"/>
      <c r="F653" s="12"/>
      <c r="G653" s="12"/>
      <c r="H653" s="12"/>
    </row>
    <row r="654" spans="1:8" x14ac:dyDescent="0.25">
      <c r="A654" s="392"/>
      <c r="B654" s="392"/>
      <c r="C654" s="323"/>
      <c r="D654" s="323"/>
      <c r="E654" s="12"/>
      <c r="F654" s="12"/>
      <c r="G654" s="12"/>
      <c r="H654" s="12"/>
    </row>
    <row r="655" spans="1:8" x14ac:dyDescent="0.25">
      <c r="A655" s="392"/>
      <c r="B655" s="392"/>
      <c r="C655" s="323"/>
      <c r="D655" s="323"/>
      <c r="E655" s="12"/>
      <c r="F655" s="12"/>
      <c r="G655" s="12"/>
      <c r="H655" s="12"/>
    </row>
    <row r="656" spans="1:8" x14ac:dyDescent="0.25">
      <c r="A656" s="392"/>
      <c r="B656" s="392"/>
      <c r="C656" s="323"/>
      <c r="D656" s="323"/>
      <c r="E656" s="12"/>
      <c r="F656" s="12"/>
      <c r="G656" s="12"/>
      <c r="H656" s="12"/>
    </row>
    <row r="657" spans="1:8" ht="16.5" customHeight="1" x14ac:dyDescent="0.25">
      <c r="A657" s="392"/>
      <c r="B657" s="392"/>
      <c r="C657" s="323"/>
      <c r="D657" s="323"/>
      <c r="E657" s="12"/>
      <c r="F657" s="12"/>
      <c r="G657" s="12"/>
      <c r="H657" s="12"/>
    </row>
    <row r="658" spans="1:8" ht="16.5" customHeight="1" x14ac:dyDescent="0.25">
      <c r="A658" s="392"/>
      <c r="B658" s="392"/>
      <c r="C658" s="323"/>
      <c r="D658" s="323"/>
      <c r="E658" s="12"/>
      <c r="F658" s="12"/>
      <c r="G658" s="12"/>
      <c r="H658" s="12"/>
    </row>
    <row r="659" spans="1:8" x14ac:dyDescent="0.25">
      <c r="A659" s="392"/>
      <c r="B659" s="392"/>
      <c r="C659" s="323"/>
      <c r="D659" s="323"/>
      <c r="E659" s="12"/>
      <c r="F659" s="12"/>
      <c r="G659" s="12"/>
      <c r="H659" s="12"/>
    </row>
    <row r="660" spans="1:8" ht="16.5" customHeight="1" x14ac:dyDescent="0.25"/>
    <row r="661" spans="1:8" x14ac:dyDescent="0.25">
      <c r="A661" s="261"/>
      <c r="B661" s="200"/>
      <c r="C661" s="261"/>
      <c r="D661" s="261"/>
    </row>
    <row r="662" spans="1:8" ht="15.75" customHeight="1" x14ac:dyDescent="0.25"/>
    <row r="668" spans="1:8" ht="15.75" customHeight="1" x14ac:dyDescent="0.25"/>
    <row r="672" spans="1:8" ht="15.75" customHeight="1" x14ac:dyDescent="0.25"/>
    <row r="684" ht="17.25" customHeight="1" x14ac:dyDescent="0.25"/>
    <row r="686" ht="14.25" customHeight="1" x14ac:dyDescent="0.25"/>
    <row r="688" ht="15" customHeight="1" x14ac:dyDescent="0.25"/>
    <row r="690" ht="15.75" customHeight="1" x14ac:dyDescent="0.25"/>
    <row r="691" ht="17.25" customHeight="1" x14ac:dyDescent="0.25"/>
    <row r="692" ht="14.2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6.5" customHeight="1" x14ac:dyDescent="0.25"/>
    <row r="719" ht="14.25" customHeight="1" x14ac:dyDescent="0.25"/>
    <row r="723" ht="16.5" customHeight="1" x14ac:dyDescent="0.25"/>
    <row r="729" ht="17.25" customHeight="1" x14ac:dyDescent="0.25"/>
    <row r="733" ht="27" customHeight="1" x14ac:dyDescent="0.25"/>
    <row r="734" ht="15" customHeight="1" x14ac:dyDescent="0.25"/>
    <row r="737" ht="17.25" customHeight="1" x14ac:dyDescent="0.25"/>
    <row r="743" ht="18" customHeight="1" x14ac:dyDescent="0.25"/>
    <row r="749" ht="16.5" customHeight="1" x14ac:dyDescent="0.25"/>
    <row r="750" ht="16.5" customHeight="1" x14ac:dyDescent="0.25"/>
    <row r="751" ht="16.5" customHeight="1" x14ac:dyDescent="0.25"/>
    <row r="752" ht="16.5" customHeight="1" x14ac:dyDescent="0.25"/>
    <row r="753" ht="16.5" customHeight="1" x14ac:dyDescent="0.25"/>
    <row r="761" ht="15" customHeight="1" x14ac:dyDescent="0.25"/>
    <row r="762" ht="15" customHeight="1" x14ac:dyDescent="0.25"/>
    <row r="763" ht="15" customHeight="1" x14ac:dyDescent="0.25"/>
    <row r="764" ht="15" customHeight="1" x14ac:dyDescent="0.25"/>
    <row r="765" ht="15" customHeight="1" x14ac:dyDescent="0.25"/>
    <row r="791" ht="15.75" customHeight="1" x14ac:dyDescent="0.25"/>
    <row r="797" ht="15.7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75" customHeight="1" x14ac:dyDescent="0.25"/>
    <row r="806" ht="15" customHeight="1" x14ac:dyDescent="0.25"/>
    <row r="807" ht="15" customHeight="1" x14ac:dyDescent="0.25"/>
    <row r="808" ht="16.5" customHeight="1" x14ac:dyDescent="0.25"/>
    <row r="809" ht="15.7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4.25" customHeight="1" x14ac:dyDescent="0.25"/>
    <row r="831" ht="15" customHeight="1" x14ac:dyDescent="0.25"/>
    <row r="832" ht="13.5" customHeight="1" x14ac:dyDescent="0.25"/>
    <row r="833" ht="15" customHeight="1" x14ac:dyDescent="0.25"/>
    <row r="834" ht="15" customHeight="1" x14ac:dyDescent="0.25"/>
    <row r="835" ht="15" customHeight="1" x14ac:dyDescent="0.25"/>
    <row r="836" ht="15" customHeight="1" x14ac:dyDescent="0.25"/>
    <row r="837" ht="14.25" customHeight="1" x14ac:dyDescent="0.25"/>
    <row r="838" ht="15" customHeight="1" x14ac:dyDescent="0.25"/>
    <row r="839" ht="15" customHeight="1" x14ac:dyDescent="0.25"/>
    <row r="840" ht="15" customHeight="1" x14ac:dyDescent="0.25"/>
    <row r="841" ht="15" customHeight="1" x14ac:dyDescent="0.25"/>
    <row r="842" ht="15" customHeight="1" x14ac:dyDescent="0.25"/>
    <row r="843" ht="15.75" customHeight="1" x14ac:dyDescent="0.25"/>
    <row r="844" ht="15" customHeight="1" x14ac:dyDescent="0.25"/>
    <row r="845" ht="15" customHeight="1" x14ac:dyDescent="0.25"/>
    <row r="846" ht="15" customHeight="1" x14ac:dyDescent="0.25"/>
    <row r="847" ht="15" customHeight="1" x14ac:dyDescent="0.25"/>
    <row r="848" ht="15" customHeight="1" x14ac:dyDescent="0.25"/>
    <row r="851" ht="44.25" customHeight="1" x14ac:dyDescent="0.25"/>
    <row r="857" ht="34.5" customHeight="1" x14ac:dyDescent="0.25"/>
  </sheetData>
  <mergeCells count="193">
    <mergeCell ref="C581:D581"/>
    <mergeCell ref="C165:D165"/>
    <mergeCell ref="C69:D69"/>
    <mergeCell ref="C70:D70"/>
    <mergeCell ref="C72:D72"/>
    <mergeCell ref="C109:D109"/>
    <mergeCell ref="C82:D82"/>
    <mergeCell ref="C83:D83"/>
    <mergeCell ref="C169:D169"/>
    <mergeCell ref="C170:D170"/>
    <mergeCell ref="C172:D172"/>
    <mergeCell ref="C173:D173"/>
    <mergeCell ref="C174:D174"/>
    <mergeCell ref="C156:D156"/>
    <mergeCell ref="C157:D157"/>
    <mergeCell ref="C168:D168"/>
    <mergeCell ref="C491:D491"/>
    <mergeCell ref="C502:D502"/>
    <mergeCell ref="C508:D508"/>
    <mergeCell ref="C449:D449"/>
    <mergeCell ref="C451:D451"/>
    <mergeCell ref="C453:D453"/>
    <mergeCell ref="C455:D455"/>
    <mergeCell ref="C428:D428"/>
    <mergeCell ref="C395:D395"/>
    <mergeCell ref="C396:D396"/>
    <mergeCell ref="C397:D397"/>
    <mergeCell ref="C398:D398"/>
    <mergeCell ref="C457:D457"/>
    <mergeCell ref="C482:D482"/>
    <mergeCell ref="C487:D487"/>
    <mergeCell ref="A476:G476"/>
    <mergeCell ref="C422:G422"/>
    <mergeCell ref="C430:D430"/>
    <mergeCell ref="C432:D432"/>
    <mergeCell ref="C433:D433"/>
    <mergeCell ref="C435:D435"/>
    <mergeCell ref="C448:D448"/>
    <mergeCell ref="C405:D405"/>
    <mergeCell ref="C407:D407"/>
    <mergeCell ref="C409:D409"/>
    <mergeCell ref="C404:D404"/>
    <mergeCell ref="C406:D406"/>
    <mergeCell ref="C408:D408"/>
    <mergeCell ref="C402:D402"/>
    <mergeCell ref="C403:D403"/>
    <mergeCell ref="C400:D400"/>
    <mergeCell ref="C365:D365"/>
    <mergeCell ref="C366:D366"/>
    <mergeCell ref="C367:D367"/>
    <mergeCell ref="C368:D368"/>
    <mergeCell ref="C369:D369"/>
    <mergeCell ref="C388:D388"/>
    <mergeCell ref="C383:G383"/>
    <mergeCell ref="C375:D375"/>
    <mergeCell ref="C377:D377"/>
    <mergeCell ref="C378:D378"/>
    <mergeCell ref="C379:D379"/>
    <mergeCell ref="C352:D352"/>
    <mergeCell ref="C353:D353"/>
    <mergeCell ref="C355:D355"/>
    <mergeCell ref="C356:D356"/>
    <mergeCell ref="C344:D344"/>
    <mergeCell ref="C358:D358"/>
    <mergeCell ref="C359:D359"/>
    <mergeCell ref="C360:D360"/>
    <mergeCell ref="C342:D342"/>
    <mergeCell ref="C301:D301"/>
    <mergeCell ref="C302:D302"/>
    <mergeCell ref="C303:D303"/>
    <mergeCell ref="C304:D304"/>
    <mergeCell ref="C311:D311"/>
    <mergeCell ref="C346:D346"/>
    <mergeCell ref="C348:D348"/>
    <mergeCell ref="C349:D349"/>
    <mergeCell ref="C351:D351"/>
    <mergeCell ref="C121:D121"/>
    <mergeCell ref="C122:D122"/>
    <mergeCell ref="C123:D123"/>
    <mergeCell ref="C125:D125"/>
    <mergeCell ref="C120:D120"/>
    <mergeCell ref="C136:D136"/>
    <mergeCell ref="C138:D138"/>
    <mergeCell ref="C215:D215"/>
    <mergeCell ref="C252:D252"/>
    <mergeCell ref="C146:D146"/>
    <mergeCell ref="C154:D154"/>
    <mergeCell ref="C210:D210"/>
    <mergeCell ref="C582:D582"/>
    <mergeCell ref="C496:D496"/>
    <mergeCell ref="C255:D255"/>
    <mergeCell ref="C205:D205"/>
    <mergeCell ref="C209:D209"/>
    <mergeCell ref="C279:D279"/>
    <mergeCell ref="C281:D281"/>
    <mergeCell ref="C267:D267"/>
    <mergeCell ref="C286:D286"/>
    <mergeCell ref="C550:D550"/>
    <mergeCell ref="C542:D542"/>
    <mergeCell ref="C530:D530"/>
    <mergeCell ref="C536:D536"/>
    <mergeCell ref="C275:D275"/>
    <mergeCell ref="C312:D312"/>
    <mergeCell ref="C314:D314"/>
    <mergeCell ref="C315:D315"/>
    <mergeCell ref="C316:D316"/>
    <mergeCell ref="C318:D318"/>
    <mergeCell ref="C319:D319"/>
    <mergeCell ref="C320:D320"/>
    <mergeCell ref="C331:D331"/>
    <mergeCell ref="C292:F292"/>
    <mergeCell ref="C297:D297"/>
    <mergeCell ref="C5:D5"/>
    <mergeCell ref="C17:D17"/>
    <mergeCell ref="C37:D37"/>
    <mergeCell ref="C153:D153"/>
    <mergeCell ref="C155:D155"/>
    <mergeCell ref="C132:D132"/>
    <mergeCell ref="C134:D134"/>
    <mergeCell ref="C140:D140"/>
    <mergeCell ref="C142:D142"/>
    <mergeCell ref="C39:D39"/>
    <mergeCell ref="C43:D43"/>
    <mergeCell ref="C47:D47"/>
    <mergeCell ref="C79:D79"/>
    <mergeCell ref="C127:D127"/>
    <mergeCell ref="C49:D49"/>
    <mergeCell ref="C53:D53"/>
    <mergeCell ref="C10:D10"/>
    <mergeCell ref="C15:D15"/>
    <mergeCell ref="C23:D23"/>
    <mergeCell ref="C27:D27"/>
    <mergeCell ref="C29:D29"/>
    <mergeCell ref="C21:D21"/>
    <mergeCell ref="C55:D55"/>
    <mergeCell ref="C64:D64"/>
    <mergeCell ref="F578:H578"/>
    <mergeCell ref="C31:D31"/>
    <mergeCell ref="C33:D33"/>
    <mergeCell ref="C68:D68"/>
    <mergeCell ref="C50:D50"/>
    <mergeCell ref="C51:D51"/>
    <mergeCell ref="C381:D381"/>
    <mergeCell ref="C391:D391"/>
    <mergeCell ref="C393:D393"/>
    <mergeCell ref="C362:D362"/>
    <mergeCell ref="C371:D371"/>
    <mergeCell ref="C373:D373"/>
    <mergeCell ref="C389:G389"/>
    <mergeCell ref="C58:G58"/>
    <mergeCell ref="C65:G65"/>
    <mergeCell ref="C103:G103"/>
    <mergeCell ref="C159:G159"/>
    <mergeCell ref="C166:G166"/>
    <mergeCell ref="C204:G204"/>
    <mergeCell ref="C246:G246"/>
    <mergeCell ref="C336:G336"/>
    <mergeCell ref="C343:G343"/>
    <mergeCell ref="A524:G524"/>
    <mergeCell ref="C322:D322"/>
    <mergeCell ref="A575:G575"/>
    <mergeCell ref="C458:D458"/>
    <mergeCell ref="C74:D74"/>
    <mergeCell ref="C219:D219"/>
    <mergeCell ref="C221:D221"/>
    <mergeCell ref="C223:D223"/>
    <mergeCell ref="C225:D225"/>
    <mergeCell ref="C231:D231"/>
    <mergeCell ref="C227:D227"/>
    <mergeCell ref="C229:D229"/>
    <mergeCell ref="C233:D233"/>
    <mergeCell ref="C235:D235"/>
    <mergeCell ref="C237:D237"/>
    <mergeCell ref="C241:D241"/>
    <mergeCell ref="C243:D243"/>
    <mergeCell ref="C511:D511"/>
    <mergeCell ref="C257:D257"/>
    <mergeCell ref="C261:D261"/>
    <mergeCell ref="F425:H425"/>
    <mergeCell ref="F479:H479"/>
    <mergeCell ref="F527:H527"/>
    <mergeCell ref="C546:D546"/>
    <mergeCell ref="C115:D115"/>
    <mergeCell ref="C117:D117"/>
    <mergeCell ref="F2:H2"/>
    <mergeCell ref="F62:H62"/>
    <mergeCell ref="F107:H107"/>
    <mergeCell ref="F163:H163"/>
    <mergeCell ref="F208:H208"/>
    <mergeCell ref="F250:H250"/>
    <mergeCell ref="F295:H295"/>
    <mergeCell ref="F339:H339"/>
    <mergeCell ref="F385:H385"/>
  </mergeCells>
  <phoneticPr fontId="4" type="noConversion"/>
  <pageMargins left="0.43307086614173229" right="0.27559055118110237" top="0.15748031496062992" bottom="0.15748031496062992" header="0.31496062992125984" footer="0.31496062992125984"/>
  <pageSetup scale="85" firstPageNumber="40" orientation="portrait" useFirstPageNumber="1" r:id="rId1"/>
  <headerFooter>
    <oddFooter>&amp;C&amp;"Arial,Regular"&amp;10C.&amp;P</oddFooter>
  </headerFooter>
  <rowBreaks count="12" manualBreakCount="12">
    <brk id="59" max="7" man="1"/>
    <brk id="104" max="7" man="1"/>
    <brk id="160" max="7" man="1"/>
    <brk id="205" max="7" man="1"/>
    <brk id="247" max="7" man="1"/>
    <brk id="292" max="7" man="1"/>
    <brk id="337" max="7" man="1"/>
    <brk id="383" max="7" man="1"/>
    <brk id="423" max="7" man="1"/>
    <brk id="477" max="7" man="1"/>
    <brk id="525" max="7" man="1"/>
    <brk id="576" max="7"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view="pageBreakPreview" topLeftCell="A22" zoomScale="96" zoomScaleNormal="100" zoomScaleSheetLayoutView="96" workbookViewId="0">
      <selection activeCell="L35" sqref="L35"/>
    </sheetView>
  </sheetViews>
  <sheetFormatPr defaultColWidth="9.109375" defaultRowHeight="13.2" x14ac:dyDescent="0.25"/>
  <cols>
    <col min="1" max="2" width="7" style="174" customWidth="1"/>
    <col min="3" max="3" width="2.5546875" style="174" customWidth="1"/>
    <col min="4" max="4" width="42.44140625" style="174" customWidth="1"/>
    <col min="5" max="5" width="12" style="99" customWidth="1"/>
    <col min="6" max="6" width="8.6640625" style="99" customWidth="1"/>
    <col min="7" max="7" width="12.33203125" style="99" customWidth="1"/>
    <col min="8" max="8" width="14.33203125" style="178" customWidth="1"/>
    <col min="9" max="16384" width="9.109375" style="174"/>
  </cols>
  <sheetData>
    <row r="1" spans="1:8" x14ac:dyDescent="0.25">
      <c r="A1" s="176" t="str">
        <f>+'Building Works'!A577</f>
        <v>BLOUBERG LOCAL MUNICIPALITY</v>
      </c>
      <c r="B1" s="176"/>
      <c r="F1" s="546"/>
      <c r="G1" s="546"/>
      <c r="H1" s="546"/>
    </row>
    <row r="2" spans="1:8" x14ac:dyDescent="0.25">
      <c r="A2" s="176" t="str">
        <f>+'Building Works'!A578</f>
        <v>PROJECT NO. BM06/22/23</v>
      </c>
      <c r="B2" s="176"/>
    </row>
    <row r="3" spans="1:8" x14ac:dyDescent="0.25">
      <c r="A3" s="176" t="str">
        <f>+'Building Works'!A579</f>
        <v xml:space="preserve">CONSTRUCTION OF DANTZIG CRECHE </v>
      </c>
      <c r="B3" s="176"/>
    </row>
    <row r="5" spans="1:8" ht="15" customHeight="1" x14ac:dyDescent="0.25">
      <c r="A5" s="240" t="s">
        <v>3</v>
      </c>
      <c r="B5" s="240" t="s">
        <v>246</v>
      </c>
      <c r="C5" s="241"/>
      <c r="D5" s="242" t="s">
        <v>4</v>
      </c>
      <c r="E5" s="243" t="s">
        <v>5</v>
      </c>
      <c r="F5" s="243" t="s">
        <v>6</v>
      </c>
      <c r="G5" s="243" t="s">
        <v>7</v>
      </c>
      <c r="H5" s="244" t="s">
        <v>8</v>
      </c>
    </row>
    <row r="6" spans="1:8" x14ac:dyDescent="0.25">
      <c r="A6" s="48"/>
      <c r="B6" s="48"/>
      <c r="C6" s="79"/>
      <c r="D6" s="80"/>
      <c r="E6" s="118"/>
      <c r="F6" s="118"/>
      <c r="G6" s="118"/>
      <c r="H6" s="117"/>
    </row>
    <row r="7" spans="1:8" x14ac:dyDescent="0.25">
      <c r="A7" s="48" t="s">
        <v>214</v>
      </c>
      <c r="B7" s="48"/>
      <c r="C7" s="81" t="s">
        <v>215</v>
      </c>
      <c r="D7" s="55"/>
      <c r="E7" s="120"/>
      <c r="F7" s="120"/>
      <c r="G7" s="121"/>
      <c r="H7" s="119"/>
    </row>
    <row r="8" spans="1:8" x14ac:dyDescent="0.25">
      <c r="A8" s="52"/>
      <c r="B8" s="52"/>
      <c r="C8" s="81"/>
      <c r="D8" s="55"/>
      <c r="E8" s="120"/>
      <c r="F8" s="120"/>
      <c r="G8" s="121"/>
      <c r="H8" s="119"/>
    </row>
    <row r="9" spans="1:8" x14ac:dyDescent="0.25">
      <c r="A9" s="52">
        <v>1</v>
      </c>
      <c r="B9" s="52"/>
      <c r="C9" s="81" t="s">
        <v>229</v>
      </c>
      <c r="D9" s="55"/>
      <c r="E9" s="120"/>
      <c r="F9" s="120"/>
      <c r="G9" s="121"/>
      <c r="H9" s="119"/>
    </row>
    <row r="10" spans="1:8" x14ac:dyDescent="0.25">
      <c r="A10" s="52"/>
      <c r="B10" s="52"/>
      <c r="C10" s="81"/>
      <c r="D10" s="55"/>
      <c r="E10" s="120"/>
      <c r="F10" s="120"/>
      <c r="G10" s="121"/>
      <c r="H10" s="119"/>
    </row>
    <row r="11" spans="1:8" x14ac:dyDescent="0.25">
      <c r="A11" s="53"/>
      <c r="B11" s="53"/>
      <c r="C11" s="592" t="s">
        <v>216</v>
      </c>
      <c r="D11" s="594"/>
      <c r="E11" s="120" t="s">
        <v>165</v>
      </c>
      <c r="F11" s="120">
        <v>10</v>
      </c>
      <c r="G11" s="121"/>
      <c r="H11" s="173" t="str">
        <f t="shared" ref="H11:H33" si="0">IF(G11="","",F11*G11)</f>
        <v/>
      </c>
    </row>
    <row r="12" spans="1:8" x14ac:dyDescent="0.25">
      <c r="A12" s="53"/>
      <c r="B12" s="53"/>
      <c r="C12" s="54"/>
      <c r="D12" s="55"/>
      <c r="E12" s="120"/>
      <c r="F12" s="120"/>
      <c r="G12" s="121"/>
      <c r="H12" s="173" t="str">
        <f t="shared" si="0"/>
        <v/>
      </c>
    </row>
    <row r="13" spans="1:8" x14ac:dyDescent="0.25">
      <c r="A13" s="52"/>
      <c r="B13" s="52"/>
      <c r="C13" s="592" t="s">
        <v>217</v>
      </c>
      <c r="D13" s="593"/>
      <c r="E13" s="120" t="s">
        <v>165</v>
      </c>
      <c r="F13" s="120">
        <v>4</v>
      </c>
      <c r="G13" s="121"/>
      <c r="H13" s="173" t="str">
        <f t="shared" si="0"/>
        <v/>
      </c>
    </row>
    <row r="14" spans="1:8" x14ac:dyDescent="0.25">
      <c r="A14" s="52"/>
      <c r="B14" s="52"/>
      <c r="C14" s="56"/>
      <c r="D14" s="78"/>
      <c r="E14" s="120"/>
      <c r="F14" s="120"/>
      <c r="G14" s="121"/>
      <c r="H14" s="173" t="str">
        <f t="shared" si="0"/>
        <v/>
      </c>
    </row>
    <row r="15" spans="1:8" ht="15" customHeight="1" x14ac:dyDescent="0.25">
      <c r="A15" s="52"/>
      <c r="B15" s="52"/>
      <c r="C15" s="595" t="s">
        <v>218</v>
      </c>
      <c r="D15" s="596"/>
      <c r="E15" s="120" t="s">
        <v>165</v>
      </c>
      <c r="F15" s="120">
        <v>3</v>
      </c>
      <c r="G15" s="121"/>
      <c r="H15" s="173" t="str">
        <f t="shared" si="0"/>
        <v/>
      </c>
    </row>
    <row r="16" spans="1:8" x14ac:dyDescent="0.25">
      <c r="A16" s="52"/>
      <c r="B16" s="52"/>
      <c r="C16" s="81"/>
      <c r="D16" s="55"/>
      <c r="E16" s="120"/>
      <c r="F16" s="120"/>
      <c r="G16" s="121"/>
      <c r="H16" s="173" t="str">
        <f t="shared" si="0"/>
        <v/>
      </c>
    </row>
    <row r="17" spans="1:8" x14ac:dyDescent="0.25">
      <c r="A17" s="52"/>
      <c r="B17" s="52"/>
      <c r="C17" s="54" t="s">
        <v>239</v>
      </c>
      <c r="D17" s="55"/>
      <c r="E17" s="120" t="s">
        <v>165</v>
      </c>
      <c r="F17" s="120">
        <v>1</v>
      </c>
      <c r="G17" s="121"/>
      <c r="H17" s="173" t="str">
        <f t="shared" si="0"/>
        <v/>
      </c>
    </row>
    <row r="18" spans="1:8" x14ac:dyDescent="0.25">
      <c r="A18" s="166"/>
      <c r="B18" s="166"/>
      <c r="C18" s="54"/>
      <c r="D18" s="159"/>
      <c r="E18" s="167"/>
      <c r="F18" s="167"/>
      <c r="G18" s="168"/>
      <c r="H18" s="173" t="str">
        <f t="shared" si="0"/>
        <v/>
      </c>
    </row>
    <row r="19" spans="1:8" x14ac:dyDescent="0.25">
      <c r="A19" s="166"/>
      <c r="B19" s="166"/>
      <c r="C19" s="54" t="s">
        <v>240</v>
      </c>
      <c r="D19" s="159"/>
      <c r="E19" s="167" t="s">
        <v>197</v>
      </c>
      <c r="F19" s="167">
        <v>1</v>
      </c>
      <c r="G19" s="168"/>
      <c r="H19" s="173" t="str">
        <f t="shared" si="0"/>
        <v/>
      </c>
    </row>
    <row r="20" spans="1:8" x14ac:dyDescent="0.25">
      <c r="A20" s="166"/>
      <c r="B20" s="166"/>
      <c r="C20" s="54"/>
      <c r="D20" s="159"/>
      <c r="E20" s="167"/>
      <c r="F20" s="167"/>
      <c r="G20" s="168"/>
      <c r="H20" s="173" t="str">
        <f t="shared" si="0"/>
        <v/>
      </c>
    </row>
    <row r="21" spans="1:8" x14ac:dyDescent="0.25">
      <c r="A21" s="166"/>
      <c r="B21" s="166"/>
      <c r="C21" s="54" t="s">
        <v>241</v>
      </c>
      <c r="D21" s="159"/>
      <c r="E21" s="167" t="s">
        <v>242</v>
      </c>
      <c r="F21" s="167">
        <v>1</v>
      </c>
      <c r="G21" s="168"/>
      <c r="H21" s="173" t="str">
        <f t="shared" si="0"/>
        <v/>
      </c>
    </row>
    <row r="22" spans="1:8" x14ac:dyDescent="0.25">
      <c r="A22" s="166"/>
      <c r="B22" s="166"/>
      <c r="C22" s="81"/>
      <c r="D22" s="159"/>
      <c r="E22" s="167"/>
      <c r="F22" s="167"/>
      <c r="G22" s="168"/>
      <c r="H22" s="173" t="str">
        <f t="shared" si="0"/>
        <v/>
      </c>
    </row>
    <row r="23" spans="1:8" x14ac:dyDescent="0.25">
      <c r="A23" s="52">
        <v>2</v>
      </c>
      <c r="B23" s="52"/>
      <c r="C23" s="81" t="s">
        <v>219</v>
      </c>
      <c r="D23" s="55"/>
      <c r="E23" s="120"/>
      <c r="F23" s="120"/>
      <c r="G23" s="121"/>
      <c r="H23" s="173" t="str">
        <f t="shared" si="0"/>
        <v/>
      </c>
    </row>
    <row r="24" spans="1:8" x14ac:dyDescent="0.25">
      <c r="A24" s="52"/>
      <c r="B24" s="52"/>
      <c r="C24" s="54"/>
      <c r="D24" s="55"/>
      <c r="E24" s="120"/>
      <c r="F24" s="120"/>
      <c r="G24" s="121"/>
      <c r="H24" s="173" t="str">
        <f t="shared" si="0"/>
        <v/>
      </c>
    </row>
    <row r="25" spans="1:8" x14ac:dyDescent="0.25">
      <c r="A25" s="52"/>
      <c r="B25" s="52"/>
      <c r="C25" s="592" t="s">
        <v>216</v>
      </c>
      <c r="D25" s="594"/>
      <c r="E25" s="120" t="s">
        <v>165</v>
      </c>
      <c r="F25" s="120">
        <v>65</v>
      </c>
      <c r="G25" s="121"/>
      <c r="H25" s="173" t="str">
        <f t="shared" si="0"/>
        <v/>
      </c>
    </row>
    <row r="26" spans="1:8" x14ac:dyDescent="0.25">
      <c r="A26" s="52"/>
      <c r="B26" s="52"/>
      <c r="C26" s="54"/>
      <c r="D26" s="55"/>
      <c r="E26" s="120"/>
      <c r="F26" s="120"/>
      <c r="G26" s="121"/>
      <c r="H26" s="173" t="str">
        <f t="shared" si="0"/>
        <v/>
      </c>
    </row>
    <row r="27" spans="1:8" x14ac:dyDescent="0.25">
      <c r="A27" s="52"/>
      <c r="B27" s="52"/>
      <c r="C27" s="592" t="s">
        <v>217</v>
      </c>
      <c r="D27" s="593"/>
      <c r="E27" s="120" t="s">
        <v>165</v>
      </c>
      <c r="F27" s="120">
        <v>40</v>
      </c>
      <c r="G27" s="121"/>
      <c r="H27" s="173" t="str">
        <f t="shared" si="0"/>
        <v/>
      </c>
    </row>
    <row r="28" spans="1:8" x14ac:dyDescent="0.25">
      <c r="A28" s="52"/>
      <c r="B28" s="52"/>
      <c r="C28" s="56"/>
      <c r="D28" s="78"/>
      <c r="E28" s="120"/>
      <c r="F28" s="120"/>
      <c r="G28" s="121"/>
      <c r="H28" s="173" t="str">
        <f t="shared" si="0"/>
        <v/>
      </c>
    </row>
    <row r="29" spans="1:8" x14ac:dyDescent="0.25">
      <c r="A29" s="52"/>
      <c r="B29" s="52"/>
      <c r="C29" s="54" t="s">
        <v>220</v>
      </c>
      <c r="D29" s="55"/>
      <c r="E29" s="120" t="s">
        <v>165</v>
      </c>
      <c r="F29" s="120">
        <v>15</v>
      </c>
      <c r="G29" s="121"/>
      <c r="H29" s="173" t="str">
        <f t="shared" si="0"/>
        <v/>
      </c>
    </row>
    <row r="30" spans="1:8" x14ac:dyDescent="0.25">
      <c r="A30" s="52"/>
      <c r="B30" s="52"/>
      <c r="C30" s="54"/>
      <c r="D30" s="55"/>
      <c r="E30" s="120"/>
      <c r="F30" s="120"/>
      <c r="G30" s="121"/>
      <c r="H30" s="173" t="str">
        <f t="shared" si="0"/>
        <v/>
      </c>
    </row>
    <row r="31" spans="1:8" x14ac:dyDescent="0.25">
      <c r="A31" s="52"/>
      <c r="B31" s="52"/>
      <c r="C31" s="54" t="s">
        <v>221</v>
      </c>
      <c r="D31" s="55"/>
      <c r="E31" s="120" t="s">
        <v>197</v>
      </c>
      <c r="F31" s="120">
        <v>1</v>
      </c>
      <c r="G31" s="121"/>
      <c r="H31" s="173" t="str">
        <f t="shared" si="0"/>
        <v/>
      </c>
    </row>
    <row r="32" spans="1:8" x14ac:dyDescent="0.25">
      <c r="A32" s="53"/>
      <c r="B32" s="53"/>
      <c r="C32" s="54"/>
      <c r="D32" s="55"/>
      <c r="E32" s="120"/>
      <c r="F32" s="120"/>
      <c r="G32" s="121"/>
      <c r="H32" s="173" t="str">
        <f t="shared" si="0"/>
        <v/>
      </c>
    </row>
    <row r="33" spans="1:8" x14ac:dyDescent="0.25">
      <c r="A33" s="53"/>
      <c r="B33" s="53"/>
      <c r="C33" s="54" t="s">
        <v>222</v>
      </c>
      <c r="D33" s="55"/>
      <c r="E33" s="120" t="s">
        <v>165</v>
      </c>
      <c r="F33" s="120">
        <v>2</v>
      </c>
      <c r="G33" s="121"/>
      <c r="H33" s="173" t="str">
        <f t="shared" si="0"/>
        <v/>
      </c>
    </row>
    <row r="34" spans="1:8" x14ac:dyDescent="0.25">
      <c r="A34" s="53"/>
      <c r="B34" s="53"/>
      <c r="C34" s="54"/>
      <c r="D34" s="55"/>
      <c r="E34" s="120"/>
      <c r="F34" s="120"/>
      <c r="G34" s="121"/>
      <c r="H34" s="119"/>
    </row>
    <row r="35" spans="1:8" x14ac:dyDescent="0.25">
      <c r="A35" s="154"/>
      <c r="B35" s="154"/>
      <c r="C35" s="54" t="s">
        <v>369</v>
      </c>
      <c r="D35" s="55"/>
      <c r="E35" s="120" t="s">
        <v>165</v>
      </c>
      <c r="F35" s="120">
        <v>30</v>
      </c>
      <c r="G35" s="121"/>
      <c r="H35" s="119"/>
    </row>
    <row r="36" spans="1:8" x14ac:dyDescent="0.25">
      <c r="A36" s="154"/>
      <c r="B36" s="154"/>
      <c r="C36" s="54"/>
      <c r="D36" s="55"/>
      <c r="E36" s="120"/>
      <c r="F36" s="120"/>
      <c r="G36" s="121"/>
      <c r="H36" s="119"/>
    </row>
    <row r="37" spans="1:8" x14ac:dyDescent="0.25">
      <c r="A37" s="154"/>
      <c r="B37" s="154"/>
      <c r="C37" s="54"/>
      <c r="D37" s="55"/>
      <c r="E37" s="120"/>
      <c r="F37" s="120"/>
      <c r="G37" s="121"/>
      <c r="H37" s="119"/>
    </row>
    <row r="38" spans="1:8" x14ac:dyDescent="0.25">
      <c r="A38" s="154"/>
      <c r="B38" s="154"/>
      <c r="C38" s="54"/>
      <c r="D38" s="55"/>
      <c r="E38" s="120"/>
      <c r="F38" s="120"/>
      <c r="G38" s="121"/>
      <c r="H38" s="119"/>
    </row>
    <row r="39" spans="1:8" x14ac:dyDescent="0.25">
      <c r="A39" s="154"/>
      <c r="B39" s="154"/>
      <c r="C39" s="54"/>
      <c r="D39" s="55"/>
      <c r="E39" s="120"/>
      <c r="F39" s="120"/>
      <c r="G39" s="121"/>
      <c r="H39" s="119"/>
    </row>
    <row r="40" spans="1:8" x14ac:dyDescent="0.25">
      <c r="A40" s="154"/>
      <c r="B40" s="154"/>
      <c r="C40" s="54"/>
      <c r="D40" s="55"/>
      <c r="E40" s="120"/>
      <c r="F40" s="120"/>
      <c r="G40" s="121"/>
      <c r="H40" s="119"/>
    </row>
    <row r="41" spans="1:8" x14ac:dyDescent="0.25">
      <c r="A41" s="154"/>
      <c r="B41" s="154"/>
      <c r="C41" s="54"/>
      <c r="D41" s="55"/>
      <c r="E41" s="120"/>
      <c r="F41" s="120"/>
      <c r="G41" s="121"/>
      <c r="H41" s="119"/>
    </row>
    <row r="42" spans="1:8" x14ac:dyDescent="0.25">
      <c r="A42" s="154"/>
      <c r="B42" s="154"/>
      <c r="C42" s="54"/>
      <c r="D42" s="55"/>
      <c r="E42" s="120"/>
      <c r="F42" s="120"/>
      <c r="G42" s="121"/>
      <c r="H42" s="119"/>
    </row>
    <row r="43" spans="1:8" x14ac:dyDescent="0.25">
      <c r="A43" s="154"/>
      <c r="B43" s="154"/>
      <c r="C43" s="54"/>
      <c r="D43" s="55"/>
      <c r="E43" s="120"/>
      <c r="F43" s="120"/>
      <c r="G43" s="121"/>
      <c r="H43" s="119"/>
    </row>
    <row r="44" spans="1:8" x14ac:dyDescent="0.25">
      <c r="A44" s="154"/>
      <c r="B44" s="154"/>
      <c r="C44" s="54"/>
      <c r="D44" s="55"/>
      <c r="E44" s="120"/>
      <c r="F44" s="120"/>
      <c r="G44" s="121"/>
      <c r="H44" s="119"/>
    </row>
    <row r="45" spans="1:8" x14ac:dyDescent="0.25">
      <c r="A45" s="53"/>
      <c r="B45" s="53"/>
      <c r="C45" s="54"/>
      <c r="D45" s="55"/>
      <c r="E45" s="120"/>
      <c r="F45" s="120"/>
      <c r="G45" s="121"/>
      <c r="H45" s="119"/>
    </row>
    <row r="46" spans="1:8" x14ac:dyDescent="0.25">
      <c r="A46" s="53"/>
      <c r="B46" s="53"/>
      <c r="C46" s="54"/>
      <c r="D46" s="55"/>
      <c r="E46" s="120"/>
      <c r="F46" s="120"/>
      <c r="G46" s="121"/>
      <c r="H46" s="119"/>
    </row>
    <row r="47" spans="1:8" x14ac:dyDescent="0.25">
      <c r="A47" s="53"/>
      <c r="B47" s="53"/>
      <c r="C47" s="54"/>
      <c r="D47" s="55"/>
      <c r="E47" s="120"/>
      <c r="F47" s="120"/>
      <c r="G47" s="121"/>
      <c r="H47" s="119"/>
    </row>
    <row r="48" spans="1:8" x14ac:dyDescent="0.25">
      <c r="A48" s="53"/>
      <c r="B48" s="53"/>
      <c r="C48" s="54"/>
      <c r="D48" s="55"/>
      <c r="E48" s="120"/>
      <c r="F48" s="120"/>
      <c r="G48" s="121"/>
      <c r="H48" s="119"/>
    </row>
    <row r="49" spans="1:8" x14ac:dyDescent="0.25">
      <c r="A49" s="57"/>
      <c r="B49" s="57"/>
      <c r="C49" s="58"/>
      <c r="D49" s="58"/>
      <c r="E49" s="123"/>
      <c r="F49" s="123"/>
      <c r="G49" s="123"/>
      <c r="H49" s="122"/>
    </row>
    <row r="50" spans="1:8" x14ac:dyDescent="0.25">
      <c r="A50" s="59"/>
      <c r="B50" s="59"/>
      <c r="C50" s="45" t="s">
        <v>223</v>
      </c>
      <c r="D50" s="45"/>
      <c r="E50" s="125"/>
      <c r="F50" s="126"/>
      <c r="G50" s="126"/>
      <c r="H50" s="124"/>
    </row>
  </sheetData>
  <mergeCells count="6">
    <mergeCell ref="F1:H1"/>
    <mergeCell ref="C27:D27"/>
    <mergeCell ref="C11:D11"/>
    <mergeCell ref="C13:D13"/>
    <mergeCell ref="C15:D15"/>
    <mergeCell ref="C25:D25"/>
  </mergeCells>
  <pageMargins left="0.43307086614173229" right="0.23622047244094491" top="0.23622047244094491" bottom="0.47244094488188981" header="0.31496062992125984" footer="0.31496062992125984"/>
  <pageSetup scale="85" firstPageNumber="53" orientation="portrait" useFirstPageNumber="1" r:id="rId1"/>
  <headerFooter>
    <oddFooter>&amp;CC.&amp;P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7"/>
  <sheetViews>
    <sheetView view="pageBreakPreview" topLeftCell="A19" zoomScaleNormal="100" zoomScaleSheetLayoutView="100" workbookViewId="0">
      <selection activeCell="L35" sqref="L35"/>
    </sheetView>
  </sheetViews>
  <sheetFormatPr defaultColWidth="9.109375" defaultRowHeight="13.2" x14ac:dyDescent="0.25"/>
  <cols>
    <col min="1" max="1" width="9.33203125" style="174" customWidth="1"/>
    <col min="2" max="2" width="4" style="174" bestFit="1" customWidth="1"/>
    <col min="3" max="3" width="2.6640625" style="174" customWidth="1"/>
    <col min="4" max="4" width="7.109375" style="174" customWidth="1"/>
    <col min="5" max="5" width="33.6640625" style="174" customWidth="1"/>
    <col min="6" max="6" width="9.33203125" style="99" customWidth="1"/>
    <col min="7" max="7" width="8.88671875" style="99" customWidth="1"/>
    <col min="8" max="8" width="11.88671875" style="99" customWidth="1"/>
    <col min="9" max="9" width="13.88671875" style="99" customWidth="1"/>
    <col min="10" max="16384" width="9.109375" style="174"/>
  </cols>
  <sheetData>
    <row r="1" spans="1:9" x14ac:dyDescent="0.25">
      <c r="A1" s="176" t="str">
        <f>+FURNITURE!A1</f>
        <v>BLOUBERG LOCAL MUNICIPALITY</v>
      </c>
      <c r="B1" s="176"/>
    </row>
    <row r="2" spans="1:9" x14ac:dyDescent="0.25">
      <c r="A2" s="176" t="str">
        <f>+FURNITURE!A2</f>
        <v>PROJECT NO. BM06/22/23</v>
      </c>
      <c r="B2" s="176"/>
      <c r="G2" s="546"/>
      <c r="H2" s="546"/>
      <c r="I2" s="546"/>
    </row>
    <row r="3" spans="1:9" x14ac:dyDescent="0.25">
      <c r="A3" s="176" t="str">
        <f>+FURNITURE!A3</f>
        <v xml:space="preserve">CONSTRUCTION OF DANTZIG CRECHE </v>
      </c>
      <c r="B3" s="176"/>
    </row>
    <row r="5" spans="1:9" ht="15" customHeight="1" x14ac:dyDescent="0.25">
      <c r="A5" s="203" t="s">
        <v>3</v>
      </c>
      <c r="B5" s="211" t="s">
        <v>246</v>
      </c>
      <c r="C5" s="204" t="s">
        <v>4</v>
      </c>
      <c r="D5" s="205"/>
      <c r="E5" s="206"/>
      <c r="F5" s="207" t="s">
        <v>5</v>
      </c>
      <c r="G5" s="208" t="s">
        <v>6</v>
      </c>
      <c r="H5" s="209" t="s">
        <v>7</v>
      </c>
      <c r="I5" s="210" t="s">
        <v>8</v>
      </c>
    </row>
    <row r="6" spans="1:9" x14ac:dyDescent="0.25">
      <c r="A6" s="7"/>
      <c r="B6" s="1"/>
      <c r="C6" s="1"/>
      <c r="D6" s="5"/>
      <c r="E6" s="202"/>
      <c r="F6" s="104"/>
      <c r="G6" s="105"/>
      <c r="H6" s="127"/>
      <c r="I6" s="147"/>
    </row>
    <row r="7" spans="1:9" x14ac:dyDescent="0.25">
      <c r="A7" s="7"/>
      <c r="B7" s="1"/>
      <c r="C7" s="3" t="s">
        <v>118</v>
      </c>
      <c r="D7" s="5"/>
      <c r="E7" s="6"/>
      <c r="F7" s="104"/>
      <c r="G7" s="105"/>
      <c r="H7" s="127"/>
      <c r="I7" s="147"/>
    </row>
    <row r="8" spans="1:9" x14ac:dyDescent="0.25">
      <c r="A8" s="7"/>
      <c r="B8" s="1"/>
      <c r="C8" s="1"/>
      <c r="D8" s="5"/>
      <c r="E8" s="6"/>
      <c r="F8" s="104"/>
      <c r="G8" s="105"/>
      <c r="H8" s="127"/>
      <c r="I8" s="147"/>
    </row>
    <row r="9" spans="1:9" x14ac:dyDescent="0.25">
      <c r="A9" s="357" t="s">
        <v>119</v>
      </c>
      <c r="B9" s="212"/>
      <c r="C9" s="20" t="s">
        <v>150</v>
      </c>
      <c r="D9" s="5"/>
      <c r="E9" s="6"/>
      <c r="F9" s="104"/>
      <c r="G9" s="105"/>
      <c r="H9" s="127"/>
      <c r="I9" s="147"/>
    </row>
    <row r="10" spans="1:9" x14ac:dyDescent="0.25">
      <c r="A10" s="7"/>
      <c r="B10" s="1"/>
      <c r="C10" s="20"/>
      <c r="D10" s="5"/>
      <c r="E10" s="6"/>
      <c r="F10" s="104"/>
      <c r="G10" s="105"/>
      <c r="H10" s="127"/>
      <c r="I10" s="147"/>
    </row>
    <row r="11" spans="1:9" ht="51" customHeight="1" x14ac:dyDescent="0.25">
      <c r="A11" s="19" t="s">
        <v>247</v>
      </c>
      <c r="B11" s="217" t="s">
        <v>246</v>
      </c>
      <c r="C11" s="597" t="s">
        <v>341</v>
      </c>
      <c r="D11" s="600"/>
      <c r="E11" s="601"/>
      <c r="F11" s="483" t="s">
        <v>1</v>
      </c>
      <c r="G11" s="483">
        <v>200</v>
      </c>
      <c r="H11" s="484"/>
      <c r="I11" s="173" t="str">
        <f t="shared" ref="I11:I19" si="0">IF(H11="","",G11*H11)</f>
        <v/>
      </c>
    </row>
    <row r="12" spans="1:9" x14ac:dyDescent="0.25">
      <c r="A12" s="69"/>
      <c r="B12" s="215"/>
      <c r="C12" s="1"/>
      <c r="D12" s="5"/>
      <c r="E12" s="6"/>
      <c r="F12" s="483"/>
      <c r="G12" s="483"/>
      <c r="H12" s="165"/>
      <c r="I12" s="173" t="str">
        <f t="shared" si="0"/>
        <v/>
      </c>
    </row>
    <row r="13" spans="1:9" x14ac:dyDescent="0.25">
      <c r="A13" s="19"/>
      <c r="B13" s="216"/>
      <c r="C13" s="20" t="s">
        <v>120</v>
      </c>
      <c r="D13" s="5"/>
      <c r="E13" s="6"/>
      <c r="F13" s="483"/>
      <c r="G13" s="483"/>
      <c r="H13" s="165"/>
      <c r="I13" s="173" t="str">
        <f t="shared" si="0"/>
        <v/>
      </c>
    </row>
    <row r="14" spans="1:9" x14ac:dyDescent="0.25">
      <c r="A14" s="19"/>
      <c r="B14" s="216"/>
      <c r="C14" s="1"/>
      <c r="D14" s="5"/>
      <c r="E14" s="6"/>
      <c r="F14" s="483"/>
      <c r="G14" s="483"/>
      <c r="H14" s="165"/>
      <c r="I14" s="173" t="str">
        <f t="shared" si="0"/>
        <v/>
      </c>
    </row>
    <row r="15" spans="1:9" ht="24.75" customHeight="1" x14ac:dyDescent="0.25">
      <c r="A15" s="19" t="s">
        <v>179</v>
      </c>
      <c r="B15" s="216"/>
      <c r="C15" s="597" t="s">
        <v>121</v>
      </c>
      <c r="D15" s="598"/>
      <c r="E15" s="599"/>
      <c r="F15" s="483"/>
      <c r="G15" s="483"/>
      <c r="H15" s="165"/>
      <c r="I15" s="173" t="str">
        <f t="shared" si="0"/>
        <v/>
      </c>
    </row>
    <row r="16" spans="1:9" x14ac:dyDescent="0.25">
      <c r="A16" s="4"/>
      <c r="B16" s="217"/>
      <c r="C16" s="1"/>
      <c r="D16" s="5"/>
      <c r="E16" s="6"/>
      <c r="F16" s="2"/>
      <c r="G16" s="483"/>
      <c r="H16" s="165"/>
      <c r="I16" s="173" t="str">
        <f t="shared" si="0"/>
        <v/>
      </c>
    </row>
    <row r="17" spans="1:9" x14ac:dyDescent="0.25">
      <c r="A17" s="4"/>
      <c r="B17" s="217" t="s">
        <v>246</v>
      </c>
      <c r="C17" s="1" t="s">
        <v>342</v>
      </c>
      <c r="D17" s="5"/>
      <c r="E17" s="6"/>
      <c r="F17" s="483" t="s">
        <v>2</v>
      </c>
      <c r="G17" s="483">
        <v>1</v>
      </c>
      <c r="H17" s="165"/>
      <c r="I17" s="173" t="str">
        <f t="shared" si="0"/>
        <v/>
      </c>
    </row>
    <row r="18" spans="1:9" x14ac:dyDescent="0.25">
      <c r="A18" s="4"/>
      <c r="B18" s="217"/>
      <c r="C18" s="1"/>
      <c r="D18" s="5"/>
      <c r="E18" s="6"/>
      <c r="F18" s="2"/>
      <c r="G18" s="483"/>
      <c r="H18" s="165"/>
      <c r="I18" s="173" t="str">
        <f t="shared" si="0"/>
        <v/>
      </c>
    </row>
    <row r="19" spans="1:9" x14ac:dyDescent="0.25">
      <c r="A19" s="4"/>
      <c r="B19" s="217" t="s">
        <v>246</v>
      </c>
      <c r="C19" s="1" t="s">
        <v>343</v>
      </c>
      <c r="D19" s="5"/>
      <c r="E19" s="6"/>
      <c r="F19" s="483" t="s">
        <v>2</v>
      </c>
      <c r="G19" s="483">
        <v>1</v>
      </c>
      <c r="H19" s="165"/>
      <c r="I19" s="173" t="str">
        <f t="shared" si="0"/>
        <v/>
      </c>
    </row>
    <row r="20" spans="1:9" x14ac:dyDescent="0.25">
      <c r="A20" s="4"/>
      <c r="B20" s="213"/>
      <c r="C20" s="1"/>
      <c r="D20" s="5"/>
      <c r="E20" s="6"/>
      <c r="F20" s="2"/>
      <c r="G20" s="483"/>
      <c r="H20" s="165"/>
      <c r="I20" s="484"/>
    </row>
    <row r="21" spans="1:9" x14ac:dyDescent="0.25">
      <c r="A21" s="150"/>
      <c r="B21" s="213"/>
      <c r="C21" s="151"/>
      <c r="D21" s="5"/>
      <c r="E21" s="6"/>
      <c r="F21" s="115"/>
      <c r="G21" s="152"/>
      <c r="H21" s="113"/>
      <c r="I21" s="153"/>
    </row>
    <row r="22" spans="1:9" x14ac:dyDescent="0.25">
      <c r="A22" s="150"/>
      <c r="B22" s="213"/>
      <c r="C22" s="151"/>
      <c r="D22" s="5"/>
      <c r="E22" s="6"/>
      <c r="F22" s="115"/>
      <c r="G22" s="152"/>
      <c r="H22" s="113"/>
      <c r="I22" s="153"/>
    </row>
    <row r="23" spans="1:9" x14ac:dyDescent="0.25">
      <c r="A23" s="150"/>
      <c r="B23" s="213"/>
      <c r="C23" s="151"/>
      <c r="D23" s="5"/>
      <c r="E23" s="6"/>
      <c r="F23" s="115"/>
      <c r="G23" s="152"/>
      <c r="H23" s="113"/>
      <c r="I23" s="153"/>
    </row>
    <row r="24" spans="1:9" x14ac:dyDescent="0.25">
      <c r="A24" s="150"/>
      <c r="B24" s="213"/>
      <c r="C24" s="151"/>
      <c r="D24" s="5"/>
      <c r="E24" s="6"/>
      <c r="F24" s="115"/>
      <c r="G24" s="152"/>
      <c r="H24" s="113"/>
      <c r="I24" s="153"/>
    </row>
    <row r="25" spans="1:9" x14ac:dyDescent="0.25">
      <c r="A25" s="150"/>
      <c r="B25" s="213"/>
      <c r="C25" s="151"/>
      <c r="D25" s="5"/>
      <c r="E25" s="6"/>
      <c r="F25" s="115"/>
      <c r="G25" s="152"/>
      <c r="H25" s="113"/>
      <c r="I25" s="153"/>
    </row>
    <row r="26" spans="1:9" x14ac:dyDescent="0.25">
      <c r="A26" s="150"/>
      <c r="B26" s="213"/>
      <c r="C26" s="151"/>
      <c r="D26" s="5"/>
      <c r="E26" s="6"/>
      <c r="F26" s="115"/>
      <c r="G26" s="152"/>
      <c r="H26" s="113"/>
      <c r="I26" s="153"/>
    </row>
    <row r="27" spans="1:9" x14ac:dyDescent="0.25">
      <c r="A27" s="150"/>
      <c r="B27" s="213"/>
      <c r="C27" s="151"/>
      <c r="D27" s="5"/>
      <c r="E27" s="6"/>
      <c r="F27" s="115"/>
      <c r="G27" s="152"/>
      <c r="H27" s="113"/>
      <c r="I27" s="153"/>
    </row>
    <row r="28" spans="1:9" x14ac:dyDescent="0.25">
      <c r="A28" s="150"/>
      <c r="B28" s="213"/>
      <c r="C28" s="151"/>
      <c r="D28" s="5"/>
      <c r="E28" s="6"/>
      <c r="F28" s="115"/>
      <c r="G28" s="152"/>
      <c r="H28" s="113"/>
      <c r="I28" s="153"/>
    </row>
    <row r="29" spans="1:9" x14ac:dyDescent="0.25">
      <c r="A29" s="150"/>
      <c r="B29" s="213"/>
      <c r="C29" s="151"/>
      <c r="D29" s="5"/>
      <c r="E29" s="6"/>
      <c r="F29" s="115"/>
      <c r="G29" s="152"/>
      <c r="H29" s="113"/>
      <c r="I29" s="153"/>
    </row>
    <row r="30" spans="1:9" x14ac:dyDescent="0.25">
      <c r="A30" s="4"/>
      <c r="B30" s="213"/>
      <c r="C30" s="1"/>
      <c r="D30" s="5"/>
      <c r="E30" s="6"/>
      <c r="F30" s="104"/>
      <c r="G30" s="105"/>
      <c r="H30" s="128"/>
      <c r="I30" s="148"/>
    </row>
    <row r="31" spans="1:9" x14ac:dyDescent="0.25">
      <c r="A31" s="4"/>
      <c r="B31" s="213"/>
      <c r="C31" s="1"/>
      <c r="D31" s="5"/>
      <c r="E31" s="6"/>
      <c r="F31" s="104"/>
      <c r="G31" s="105"/>
      <c r="H31" s="128"/>
      <c r="I31" s="148"/>
    </row>
    <row r="32" spans="1:9" x14ac:dyDescent="0.25">
      <c r="A32" s="150"/>
      <c r="B32" s="213"/>
      <c r="C32" s="151"/>
      <c r="D32" s="5"/>
      <c r="E32" s="6"/>
      <c r="F32" s="115"/>
      <c r="G32" s="152"/>
      <c r="H32" s="113"/>
      <c r="I32" s="153"/>
    </row>
    <row r="33" spans="1:9" x14ac:dyDescent="0.25">
      <c r="A33" s="150"/>
      <c r="B33" s="213"/>
      <c r="C33" s="151"/>
      <c r="D33" s="5"/>
      <c r="E33" s="6"/>
      <c r="F33" s="115"/>
      <c r="G33" s="152"/>
      <c r="H33" s="113"/>
      <c r="I33" s="153"/>
    </row>
    <row r="34" spans="1:9" x14ac:dyDescent="0.25">
      <c r="A34" s="150"/>
      <c r="B34" s="213"/>
      <c r="C34" s="151"/>
      <c r="D34" s="5"/>
      <c r="E34" s="6"/>
      <c r="F34" s="115"/>
      <c r="G34" s="152"/>
      <c r="H34" s="113"/>
      <c r="I34" s="153"/>
    </row>
    <row r="35" spans="1:9" x14ac:dyDescent="0.25">
      <c r="A35" s="150"/>
      <c r="B35" s="213"/>
      <c r="C35" s="151"/>
      <c r="D35" s="5"/>
      <c r="E35" s="6"/>
      <c r="F35" s="115"/>
      <c r="G35" s="152"/>
      <c r="H35" s="113"/>
      <c r="I35" s="153"/>
    </row>
    <row r="36" spans="1:9" x14ac:dyDescent="0.25">
      <c r="A36" s="4"/>
      <c r="B36" s="213"/>
      <c r="C36" s="1"/>
      <c r="D36" s="5"/>
      <c r="E36" s="6"/>
      <c r="F36" s="104"/>
      <c r="G36" s="105"/>
      <c r="H36" s="128"/>
      <c r="I36" s="148"/>
    </row>
    <row r="37" spans="1:9" x14ac:dyDescent="0.25">
      <c r="A37" s="4"/>
      <c r="B37" s="213"/>
      <c r="C37" s="1"/>
      <c r="D37" s="5"/>
      <c r="E37" s="6"/>
      <c r="F37" s="105"/>
      <c r="G37" s="105"/>
      <c r="H37" s="128"/>
      <c r="I37" s="148"/>
    </row>
    <row r="38" spans="1:9" x14ac:dyDescent="0.25">
      <c r="A38" s="7"/>
      <c r="B38" s="1"/>
      <c r="C38" s="1"/>
      <c r="D38" s="5"/>
      <c r="E38" s="6"/>
      <c r="F38" s="104"/>
      <c r="G38" s="105"/>
      <c r="H38" s="128"/>
      <c r="I38" s="148"/>
    </row>
    <row r="39" spans="1:9" x14ac:dyDescent="0.25">
      <c r="A39" s="7"/>
      <c r="B39" s="1"/>
      <c r="C39" s="1"/>
      <c r="D39" s="5"/>
      <c r="E39" s="6"/>
      <c r="F39" s="104"/>
      <c r="G39" s="105"/>
      <c r="H39" s="128"/>
      <c r="I39" s="148"/>
    </row>
    <row r="40" spans="1:9" x14ac:dyDescent="0.25">
      <c r="A40" s="7"/>
      <c r="B40" s="1"/>
      <c r="C40" s="1"/>
      <c r="D40" s="5"/>
      <c r="E40" s="6"/>
      <c r="F40" s="104"/>
      <c r="G40" s="105"/>
      <c r="H40" s="128"/>
      <c r="I40" s="148"/>
    </row>
    <row r="41" spans="1:9" x14ac:dyDescent="0.25">
      <c r="A41" s="8"/>
      <c r="B41" s="214"/>
      <c r="C41" s="1"/>
      <c r="D41" s="5"/>
      <c r="E41" s="6"/>
      <c r="F41" s="104"/>
      <c r="G41" s="105"/>
      <c r="H41" s="128"/>
      <c r="I41" s="148"/>
    </row>
    <row r="42" spans="1:9" ht="23.25" customHeight="1" x14ac:dyDescent="0.25">
      <c r="A42" s="602" t="s">
        <v>122</v>
      </c>
      <c r="B42" s="603"/>
      <c r="C42" s="603"/>
      <c r="D42" s="603"/>
      <c r="E42" s="603"/>
      <c r="F42" s="603"/>
      <c r="G42" s="603"/>
      <c r="H42" s="604"/>
      <c r="I42" s="218"/>
    </row>
    <row r="43" spans="1:9" x14ac:dyDescent="0.25">
      <c r="A43" s="5"/>
      <c r="B43" s="5"/>
      <c r="C43" s="5"/>
      <c r="D43" s="5"/>
      <c r="E43" s="5"/>
      <c r="F43" s="129"/>
      <c r="G43" s="130"/>
      <c r="H43" s="131"/>
      <c r="I43" s="149"/>
    </row>
    <row r="44" spans="1:9" x14ac:dyDescent="0.25">
      <c r="A44" s="5"/>
      <c r="B44" s="5"/>
      <c r="C44" s="5"/>
      <c r="D44" s="5"/>
      <c r="E44" s="5"/>
      <c r="F44" s="129"/>
      <c r="G44" s="130"/>
      <c r="H44" s="131"/>
      <c r="I44" s="149"/>
    </row>
    <row r="45" spans="1:9" x14ac:dyDescent="0.25">
      <c r="A45" s="5"/>
      <c r="B45" s="5"/>
      <c r="C45" s="5"/>
      <c r="D45" s="5"/>
      <c r="E45" s="5"/>
      <c r="F45" s="129"/>
      <c r="G45" s="130"/>
      <c r="H45" s="129"/>
      <c r="I45" s="149"/>
    </row>
    <row r="46" spans="1:9" x14ac:dyDescent="0.25">
      <c r="A46" s="5"/>
      <c r="B46" s="5"/>
      <c r="C46" s="5"/>
      <c r="D46" s="5"/>
      <c r="E46" s="5"/>
      <c r="F46" s="129"/>
      <c r="G46" s="130"/>
      <c r="H46" s="129"/>
      <c r="I46" s="149"/>
    </row>
    <row r="47" spans="1:9" x14ac:dyDescent="0.25">
      <c r="A47" s="5"/>
      <c r="B47" s="5"/>
      <c r="C47" s="5"/>
      <c r="D47" s="5"/>
      <c r="E47" s="5"/>
      <c r="F47" s="129"/>
      <c r="G47" s="130"/>
      <c r="H47" s="129"/>
      <c r="I47" s="149"/>
    </row>
    <row r="48" spans="1:9" x14ac:dyDescent="0.25">
      <c r="A48" s="5"/>
      <c r="B48" s="5"/>
      <c r="C48" s="5"/>
      <c r="D48" s="5"/>
      <c r="E48" s="5"/>
      <c r="F48" s="129"/>
      <c r="G48" s="130"/>
      <c r="H48" s="129"/>
      <c r="I48" s="149"/>
    </row>
    <row r="49" spans="1:9" x14ac:dyDescent="0.25">
      <c r="A49" s="5"/>
      <c r="B49" s="5"/>
      <c r="C49" s="5"/>
      <c r="D49" s="5"/>
      <c r="E49" s="5"/>
      <c r="F49" s="129"/>
      <c r="G49" s="130"/>
      <c r="H49" s="129"/>
      <c r="I49" s="149"/>
    </row>
    <row r="50" spans="1:9" x14ac:dyDescent="0.25">
      <c r="A50" s="5"/>
      <c r="B50" s="5"/>
      <c r="C50" s="5"/>
      <c r="D50" s="5"/>
      <c r="E50" s="5"/>
      <c r="F50" s="129"/>
      <c r="G50" s="130"/>
      <c r="H50" s="129"/>
      <c r="I50" s="149"/>
    </row>
    <row r="51" spans="1:9" x14ac:dyDescent="0.25">
      <c r="A51" s="5"/>
      <c r="B51" s="5"/>
      <c r="C51" s="5"/>
      <c r="D51" s="5"/>
      <c r="E51" s="5"/>
      <c r="F51" s="129"/>
      <c r="G51" s="130"/>
      <c r="H51" s="129"/>
      <c r="I51" s="149"/>
    </row>
    <row r="52" spans="1:9" x14ac:dyDescent="0.25">
      <c r="A52" s="5"/>
      <c r="B52" s="5"/>
      <c r="C52" s="5"/>
      <c r="D52" s="5"/>
      <c r="E52" s="5"/>
      <c r="F52" s="129"/>
      <c r="G52" s="130"/>
      <c r="H52" s="129"/>
      <c r="I52" s="149"/>
    </row>
    <row r="53" spans="1:9" x14ac:dyDescent="0.25">
      <c r="A53" s="5"/>
      <c r="B53" s="5"/>
      <c r="C53" s="5"/>
      <c r="D53" s="5"/>
      <c r="E53" s="5"/>
      <c r="F53" s="129"/>
      <c r="G53" s="130"/>
      <c r="H53" s="129"/>
      <c r="I53" s="149"/>
    </row>
    <row r="54" spans="1:9" x14ac:dyDescent="0.25">
      <c r="A54" s="5"/>
      <c r="B54" s="5"/>
      <c r="C54" s="5"/>
      <c r="D54" s="5"/>
      <c r="E54" s="5"/>
      <c r="F54" s="129"/>
      <c r="G54" s="130"/>
      <c r="H54" s="131"/>
      <c r="I54" s="149"/>
    </row>
    <row r="55" spans="1:9" x14ac:dyDescent="0.25">
      <c r="A55" s="5"/>
      <c r="B55" s="5"/>
      <c r="C55" s="5"/>
      <c r="D55" s="5"/>
      <c r="E55" s="5"/>
      <c r="F55" s="129"/>
      <c r="G55" s="130"/>
      <c r="H55" s="131"/>
      <c r="I55" s="149"/>
    </row>
    <row r="56" spans="1:9" x14ac:dyDescent="0.25">
      <c r="A56" s="5"/>
      <c r="B56" s="5"/>
      <c r="C56" s="5"/>
      <c r="D56" s="5"/>
      <c r="E56" s="5"/>
      <c r="F56" s="129"/>
      <c r="G56" s="130"/>
      <c r="H56" s="131"/>
      <c r="I56" s="149"/>
    </row>
    <row r="57" spans="1:9" x14ac:dyDescent="0.25">
      <c r="A57" s="5"/>
      <c r="B57" s="5"/>
      <c r="C57" s="5"/>
      <c r="D57" s="5"/>
      <c r="E57" s="5"/>
      <c r="F57" s="129"/>
      <c r="G57" s="130"/>
      <c r="H57" s="131"/>
      <c r="I57" s="149"/>
    </row>
    <row r="58" spans="1:9" x14ac:dyDescent="0.25">
      <c r="A58" s="5"/>
      <c r="B58" s="5"/>
      <c r="C58" s="5"/>
      <c r="D58" s="5"/>
      <c r="E58" s="5"/>
      <c r="F58" s="129"/>
      <c r="G58" s="130"/>
      <c r="H58" s="131"/>
      <c r="I58" s="149"/>
    </row>
    <row r="59" spans="1:9" x14ac:dyDescent="0.25">
      <c r="A59" s="5"/>
      <c r="B59" s="5"/>
      <c r="C59" s="5"/>
      <c r="D59" s="5"/>
      <c r="E59" s="5"/>
      <c r="F59" s="129"/>
      <c r="G59" s="130"/>
      <c r="H59" s="131"/>
      <c r="I59" s="149"/>
    </row>
    <row r="60" spans="1:9" x14ac:dyDescent="0.25">
      <c r="A60" s="5"/>
      <c r="B60" s="5"/>
      <c r="C60" s="5"/>
      <c r="D60" s="5"/>
      <c r="E60" s="5"/>
      <c r="F60" s="129"/>
      <c r="G60" s="130"/>
      <c r="H60" s="131"/>
      <c r="I60" s="149"/>
    </row>
    <row r="61" spans="1:9" x14ac:dyDescent="0.25">
      <c r="A61" s="5"/>
      <c r="B61" s="5"/>
      <c r="C61" s="5"/>
      <c r="D61" s="5"/>
      <c r="E61" s="5"/>
      <c r="F61" s="129"/>
      <c r="G61" s="130"/>
      <c r="H61" s="131"/>
      <c r="I61" s="149"/>
    </row>
    <row r="62" spans="1:9" x14ac:dyDescent="0.25">
      <c r="A62" s="5"/>
      <c r="B62" s="5"/>
      <c r="C62" s="5"/>
      <c r="D62" s="5"/>
      <c r="E62" s="5"/>
      <c r="F62" s="129"/>
      <c r="G62" s="130"/>
      <c r="H62" s="131"/>
      <c r="I62" s="149"/>
    </row>
    <row r="63" spans="1:9" x14ac:dyDescent="0.25">
      <c r="A63" s="5"/>
      <c r="B63" s="5"/>
      <c r="C63" s="5"/>
      <c r="D63" s="5"/>
      <c r="E63" s="5"/>
      <c r="F63" s="129"/>
      <c r="G63" s="130"/>
      <c r="H63" s="131"/>
      <c r="I63" s="149"/>
    </row>
    <row r="64" spans="1:9" x14ac:dyDescent="0.25">
      <c r="A64" s="5"/>
      <c r="B64" s="5"/>
      <c r="C64" s="5"/>
      <c r="D64" s="5"/>
      <c r="E64" s="5"/>
      <c r="F64" s="129"/>
      <c r="G64" s="130"/>
      <c r="H64" s="131"/>
      <c r="I64" s="149"/>
    </row>
    <row r="65" spans="1:9" x14ac:dyDescent="0.25">
      <c r="A65" s="5"/>
      <c r="B65" s="5"/>
      <c r="C65" s="5"/>
      <c r="D65" s="5"/>
      <c r="E65" s="5"/>
      <c r="F65" s="129"/>
      <c r="G65" s="130"/>
      <c r="H65" s="131"/>
      <c r="I65" s="149"/>
    </row>
    <row r="66" spans="1:9" x14ac:dyDescent="0.25">
      <c r="A66" s="5"/>
      <c r="B66" s="5"/>
      <c r="C66" s="5"/>
      <c r="D66" s="5"/>
      <c r="E66" s="5"/>
      <c r="F66" s="129"/>
      <c r="G66" s="130"/>
      <c r="H66" s="131"/>
      <c r="I66" s="149"/>
    </row>
    <row r="67" spans="1:9" x14ac:dyDescent="0.25">
      <c r="A67" s="5"/>
      <c r="B67" s="5"/>
      <c r="C67" s="5"/>
      <c r="D67" s="5"/>
      <c r="E67" s="5"/>
      <c r="F67" s="129"/>
      <c r="G67" s="130"/>
      <c r="H67" s="131"/>
      <c r="I67" s="149"/>
    </row>
    <row r="68" spans="1:9" x14ac:dyDescent="0.25">
      <c r="A68" s="5"/>
      <c r="B68" s="5"/>
      <c r="C68" s="5"/>
      <c r="D68" s="5"/>
      <c r="E68" s="5"/>
      <c r="F68" s="129"/>
      <c r="G68" s="130"/>
      <c r="H68" s="131"/>
      <c r="I68" s="149"/>
    </row>
    <row r="69" spans="1:9" x14ac:dyDescent="0.25">
      <c r="A69" s="5"/>
      <c r="B69" s="5"/>
      <c r="C69" s="5"/>
      <c r="D69" s="5"/>
      <c r="E69" s="5"/>
      <c r="F69" s="129"/>
      <c r="G69" s="130"/>
      <c r="H69" s="131"/>
      <c r="I69" s="149"/>
    </row>
    <row r="70" spans="1:9" x14ac:dyDescent="0.25">
      <c r="A70" s="5"/>
      <c r="B70" s="5"/>
      <c r="C70" s="5"/>
      <c r="D70" s="5"/>
      <c r="E70" s="5"/>
      <c r="F70" s="129"/>
      <c r="G70" s="130"/>
      <c r="H70" s="131"/>
      <c r="I70" s="149"/>
    </row>
    <row r="71" spans="1:9" x14ac:dyDescent="0.25">
      <c r="A71" s="5"/>
      <c r="B71" s="5"/>
      <c r="C71" s="5"/>
      <c r="D71" s="5"/>
      <c r="E71" s="5"/>
      <c r="F71" s="129"/>
      <c r="G71" s="130"/>
      <c r="H71" s="131"/>
      <c r="I71" s="149"/>
    </row>
    <row r="72" spans="1:9" x14ac:dyDescent="0.25">
      <c r="A72" s="5"/>
      <c r="B72" s="5"/>
      <c r="C72" s="5"/>
      <c r="D72" s="5"/>
      <c r="E72" s="5"/>
      <c r="F72" s="129"/>
      <c r="G72" s="130"/>
      <c r="H72" s="131"/>
      <c r="I72" s="149"/>
    </row>
    <row r="73" spans="1:9" x14ac:dyDescent="0.25">
      <c r="A73" s="5"/>
      <c r="B73" s="5"/>
      <c r="C73" s="5"/>
      <c r="D73" s="5"/>
      <c r="E73" s="5"/>
      <c r="F73" s="129"/>
      <c r="G73" s="130"/>
      <c r="H73" s="131"/>
      <c r="I73" s="149"/>
    </row>
    <row r="74" spans="1:9" x14ac:dyDescent="0.25">
      <c r="A74" s="5"/>
      <c r="B74" s="5"/>
      <c r="C74" s="5"/>
      <c r="D74" s="5"/>
      <c r="E74" s="5"/>
      <c r="F74" s="129"/>
      <c r="G74" s="130"/>
      <c r="H74" s="131"/>
      <c r="I74" s="149"/>
    </row>
    <row r="75" spans="1:9" x14ac:dyDescent="0.25">
      <c r="A75" s="5"/>
      <c r="B75" s="5"/>
      <c r="C75" s="5"/>
      <c r="D75" s="5"/>
      <c r="E75" s="5"/>
      <c r="F75" s="129"/>
      <c r="G75" s="130"/>
      <c r="H75" s="131"/>
      <c r="I75" s="149"/>
    </row>
    <row r="76" spans="1:9" x14ac:dyDescent="0.25">
      <c r="A76" s="5"/>
      <c r="B76" s="5"/>
      <c r="C76" s="5"/>
      <c r="D76" s="5"/>
      <c r="E76" s="5"/>
      <c r="F76" s="129"/>
      <c r="G76" s="130"/>
      <c r="H76" s="131"/>
      <c r="I76" s="149"/>
    </row>
    <row r="77" spans="1:9" x14ac:dyDescent="0.25">
      <c r="A77" s="5"/>
      <c r="B77" s="5"/>
      <c r="C77" s="5"/>
      <c r="D77" s="5"/>
      <c r="E77" s="5"/>
      <c r="F77" s="129"/>
      <c r="G77" s="130"/>
      <c r="H77" s="131"/>
      <c r="I77" s="149"/>
    </row>
    <row r="78" spans="1:9" x14ac:dyDescent="0.25">
      <c r="A78" s="5"/>
      <c r="B78" s="5"/>
      <c r="C78" s="5"/>
      <c r="D78" s="5"/>
      <c r="E78" s="5"/>
      <c r="F78" s="129"/>
      <c r="G78" s="130"/>
      <c r="H78" s="131"/>
      <c r="I78" s="149"/>
    </row>
    <row r="79" spans="1:9" x14ac:dyDescent="0.25">
      <c r="A79" s="5"/>
      <c r="B79" s="5"/>
      <c r="C79" s="5"/>
      <c r="D79" s="5"/>
      <c r="E79" s="5"/>
      <c r="F79" s="129"/>
      <c r="G79" s="130"/>
      <c r="H79" s="131"/>
      <c r="I79" s="149"/>
    </row>
    <row r="80" spans="1:9" x14ac:dyDescent="0.25">
      <c r="A80" s="5"/>
      <c r="B80" s="5"/>
      <c r="C80" s="5"/>
      <c r="D80" s="5"/>
      <c r="E80" s="5"/>
      <c r="F80" s="129"/>
      <c r="G80" s="130"/>
      <c r="H80" s="131"/>
      <c r="I80" s="149"/>
    </row>
    <row r="81" spans="1:9" x14ac:dyDescent="0.25">
      <c r="A81" s="5"/>
      <c r="B81" s="5"/>
      <c r="C81" s="5"/>
      <c r="D81" s="5"/>
      <c r="E81" s="5"/>
      <c r="F81" s="129"/>
      <c r="G81" s="130"/>
      <c r="H81" s="131"/>
      <c r="I81" s="149"/>
    </row>
    <row r="82" spans="1:9" x14ac:dyDescent="0.25">
      <c r="A82" s="5"/>
      <c r="B82" s="5"/>
      <c r="C82" s="5"/>
      <c r="D82" s="5"/>
      <c r="E82" s="5"/>
      <c r="F82" s="129"/>
      <c r="G82" s="130"/>
      <c r="H82" s="131"/>
      <c r="I82" s="149"/>
    </row>
    <row r="83" spans="1:9" x14ac:dyDescent="0.25">
      <c r="A83" s="5"/>
      <c r="B83" s="5"/>
      <c r="C83" s="5"/>
      <c r="D83" s="5"/>
      <c r="E83" s="5"/>
      <c r="F83" s="129"/>
      <c r="G83" s="130"/>
      <c r="H83" s="131"/>
      <c r="I83" s="149"/>
    </row>
    <row r="84" spans="1:9" x14ac:dyDescent="0.25">
      <c r="A84" s="5"/>
      <c r="B84" s="5"/>
      <c r="C84" s="5"/>
      <c r="D84" s="5"/>
      <c r="E84" s="5"/>
      <c r="F84" s="129"/>
      <c r="G84" s="130"/>
      <c r="H84" s="131"/>
      <c r="I84" s="149"/>
    </row>
    <row r="85" spans="1:9" x14ac:dyDescent="0.25">
      <c r="A85" s="5"/>
      <c r="B85" s="5"/>
      <c r="C85" s="5"/>
      <c r="D85" s="5"/>
      <c r="E85" s="5"/>
      <c r="F85" s="129"/>
      <c r="G85" s="130"/>
      <c r="H85" s="131"/>
      <c r="I85" s="149"/>
    </row>
    <row r="86" spans="1:9" x14ac:dyDescent="0.25">
      <c r="A86" s="5"/>
      <c r="B86" s="5"/>
      <c r="C86" s="5"/>
      <c r="D86" s="5"/>
      <c r="E86" s="5"/>
      <c r="F86" s="129"/>
      <c r="G86" s="130"/>
      <c r="H86" s="131"/>
      <c r="I86" s="149"/>
    </row>
    <row r="87" spans="1:9" x14ac:dyDescent="0.25">
      <c r="A87" s="5"/>
      <c r="B87" s="5"/>
      <c r="C87" s="5"/>
      <c r="D87" s="5"/>
      <c r="E87" s="5"/>
      <c r="F87" s="129"/>
      <c r="G87" s="130"/>
      <c r="H87" s="131"/>
      <c r="I87" s="149"/>
    </row>
    <row r="88" spans="1:9" x14ac:dyDescent="0.25">
      <c r="A88" s="5"/>
      <c r="B88" s="5"/>
      <c r="C88" s="5"/>
      <c r="D88" s="5"/>
      <c r="E88" s="5"/>
      <c r="F88" s="129"/>
      <c r="G88" s="130"/>
      <c r="H88" s="131"/>
      <c r="I88" s="149"/>
    </row>
    <row r="89" spans="1:9" x14ac:dyDescent="0.25">
      <c r="A89" s="5"/>
      <c r="B89" s="5"/>
      <c r="C89" s="5"/>
      <c r="D89" s="5"/>
      <c r="E89" s="5"/>
      <c r="F89" s="129"/>
      <c r="G89" s="130"/>
      <c r="H89" s="131"/>
      <c r="I89" s="149"/>
    </row>
    <row r="90" spans="1:9" x14ac:dyDescent="0.25">
      <c r="A90" s="5"/>
      <c r="B90" s="5"/>
      <c r="C90" s="5"/>
      <c r="D90" s="5"/>
      <c r="E90" s="5"/>
      <c r="F90" s="129"/>
      <c r="G90" s="130"/>
      <c r="H90" s="131"/>
      <c r="I90" s="149"/>
    </row>
    <row r="91" spans="1:9" x14ac:dyDescent="0.25">
      <c r="A91" s="5"/>
      <c r="B91" s="5"/>
      <c r="C91" s="5"/>
      <c r="D91" s="5"/>
      <c r="E91" s="5"/>
      <c r="F91" s="129"/>
      <c r="G91" s="130"/>
      <c r="H91" s="131"/>
      <c r="I91" s="149"/>
    </row>
    <row r="92" spans="1:9" x14ac:dyDescent="0.25">
      <c r="A92" s="5"/>
      <c r="B92" s="5"/>
      <c r="C92" s="5"/>
      <c r="D92" s="5"/>
      <c r="E92" s="5"/>
      <c r="F92" s="129"/>
      <c r="G92" s="130"/>
      <c r="H92" s="131"/>
      <c r="I92" s="149"/>
    </row>
    <row r="93" spans="1:9" x14ac:dyDescent="0.25">
      <c r="A93" s="5"/>
      <c r="B93" s="5"/>
      <c r="C93" s="5"/>
      <c r="D93" s="5"/>
      <c r="E93" s="5"/>
      <c r="F93" s="129"/>
      <c r="G93" s="130"/>
      <c r="H93" s="131"/>
      <c r="I93" s="149"/>
    </row>
    <row r="94" spans="1:9" x14ac:dyDescent="0.25">
      <c r="A94" s="5"/>
      <c r="B94" s="5"/>
      <c r="C94" s="5"/>
      <c r="D94" s="5"/>
      <c r="E94" s="5"/>
      <c r="F94" s="129"/>
      <c r="G94" s="130"/>
      <c r="H94" s="131"/>
      <c r="I94" s="149"/>
    </row>
    <row r="95" spans="1:9" x14ac:dyDescent="0.25">
      <c r="A95" s="5"/>
      <c r="B95" s="5"/>
      <c r="C95" s="5"/>
      <c r="D95" s="5"/>
      <c r="E95" s="5"/>
      <c r="F95" s="129"/>
      <c r="G95" s="130"/>
      <c r="H95" s="131"/>
      <c r="I95" s="149"/>
    </row>
    <row r="96" spans="1:9" x14ac:dyDescent="0.25">
      <c r="A96" s="5"/>
      <c r="B96" s="5"/>
      <c r="C96" s="5"/>
      <c r="D96" s="5"/>
      <c r="E96" s="5"/>
      <c r="F96" s="129"/>
      <c r="G96" s="130"/>
      <c r="H96" s="131"/>
      <c r="I96" s="149"/>
    </row>
    <row r="97" spans="1:9" x14ac:dyDescent="0.25">
      <c r="A97" s="5"/>
      <c r="B97" s="5"/>
      <c r="C97" s="5"/>
      <c r="D97" s="5"/>
      <c r="E97" s="5"/>
      <c r="F97" s="129"/>
      <c r="G97" s="130"/>
      <c r="H97" s="131"/>
      <c r="I97" s="149"/>
    </row>
  </sheetData>
  <mergeCells count="4">
    <mergeCell ref="C15:E15"/>
    <mergeCell ref="C11:E11"/>
    <mergeCell ref="A42:H42"/>
    <mergeCell ref="G2:I2"/>
  </mergeCells>
  <phoneticPr fontId="4" type="noConversion"/>
  <pageMargins left="0.51181102362204722" right="0.31496062992125984" top="0.51181102362204722" bottom="0.74803149606299213" header="0.51181102362204722" footer="0.31496062992125984"/>
  <pageSetup scale="95" firstPageNumber="54" orientation="portrait" useFirstPageNumber="1" r:id="rId1"/>
  <headerFooter>
    <oddFooter>&amp;CC.&amp;P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5"/>
  <sheetViews>
    <sheetView view="pageBreakPreview" topLeftCell="C42" zoomScaleNormal="100" zoomScaleSheetLayoutView="100" workbookViewId="0">
      <selection activeCell="L35" sqref="L35"/>
    </sheetView>
  </sheetViews>
  <sheetFormatPr defaultColWidth="9.109375" defaultRowHeight="13.2" x14ac:dyDescent="0.25"/>
  <cols>
    <col min="1" max="1" width="7.5546875" style="99" customWidth="1"/>
    <col min="2" max="2" width="5" style="99" customWidth="1"/>
    <col min="3" max="3" width="2.88671875" style="174" customWidth="1"/>
    <col min="4" max="4" width="53" style="174" customWidth="1"/>
    <col min="5" max="5" width="10" style="99" customWidth="1"/>
    <col min="6" max="6" width="14" style="99" customWidth="1"/>
    <col min="7" max="7" width="12" style="12" customWidth="1"/>
    <col min="8" max="8" width="16.109375" style="12" customWidth="1"/>
    <col min="9" max="16384" width="9.109375" style="174"/>
  </cols>
  <sheetData>
    <row r="1" spans="1:8" x14ac:dyDescent="0.25">
      <c r="A1" s="239" t="str">
        <f>+'Palisade Fence Gate'!A1</f>
        <v>BLOUBERG LOCAL MUNICIPALITY</v>
      </c>
      <c r="B1" s="225"/>
    </row>
    <row r="2" spans="1:8" x14ac:dyDescent="0.25">
      <c r="A2" s="239" t="str">
        <f>+'Palisade Fence Gate'!A2</f>
        <v>PROJECT NO. BM06/22/23</v>
      </c>
      <c r="B2" s="225"/>
      <c r="F2" s="546"/>
      <c r="G2" s="546"/>
      <c r="H2" s="546"/>
    </row>
    <row r="3" spans="1:8" x14ac:dyDescent="0.25">
      <c r="A3" s="239" t="str">
        <f>+'Palisade Fence Gate'!A3</f>
        <v xml:space="preserve">CONSTRUCTION OF DANTZIG CRECHE </v>
      </c>
      <c r="B3" s="225"/>
    </row>
    <row r="5" spans="1:8" ht="20.100000000000001" customHeight="1" x14ac:dyDescent="0.25">
      <c r="A5" s="233" t="s">
        <v>3</v>
      </c>
      <c r="B5" s="226" t="s">
        <v>246</v>
      </c>
      <c r="C5" s="219"/>
      <c r="D5" s="220" t="s">
        <v>4</v>
      </c>
      <c r="E5" s="221" t="s">
        <v>5</v>
      </c>
      <c r="F5" s="222" t="s">
        <v>6</v>
      </c>
      <c r="G5" s="223" t="s">
        <v>7</v>
      </c>
      <c r="H5" s="224" t="s">
        <v>8</v>
      </c>
    </row>
    <row r="6" spans="1:8" x14ac:dyDescent="0.25">
      <c r="A6" s="234" t="s">
        <v>123</v>
      </c>
      <c r="B6" s="60"/>
      <c r="C6" s="82" t="s">
        <v>9</v>
      </c>
      <c r="D6" s="83"/>
      <c r="E6" s="22"/>
      <c r="F6" s="23"/>
      <c r="G6" s="88"/>
      <c r="H6" s="141"/>
    </row>
    <row r="7" spans="1:8" x14ac:dyDescent="0.25">
      <c r="A7" s="234"/>
      <c r="B7" s="60"/>
      <c r="C7" s="82"/>
      <c r="D7" s="194"/>
      <c r="E7" s="160"/>
      <c r="F7" s="195"/>
      <c r="G7" s="355"/>
      <c r="H7" s="201"/>
    </row>
    <row r="8" spans="1:8" x14ac:dyDescent="0.25">
      <c r="A8" s="235">
        <v>1</v>
      </c>
      <c r="B8" s="227"/>
      <c r="C8" s="82" t="s">
        <v>10</v>
      </c>
      <c r="D8" s="83"/>
      <c r="E8" s="22"/>
      <c r="F8" s="23"/>
      <c r="H8" s="142"/>
    </row>
    <row r="9" spans="1:8" ht="62.25" customHeight="1" x14ac:dyDescent="0.25">
      <c r="A9" s="236">
        <v>1.1000000000000001</v>
      </c>
      <c r="B9" s="228" t="s">
        <v>246</v>
      </c>
      <c r="C9" s="570" t="s">
        <v>141</v>
      </c>
      <c r="D9" s="610"/>
      <c r="E9" s="22" t="s">
        <v>11</v>
      </c>
      <c r="F9" s="32">
        <v>35</v>
      </c>
      <c r="H9" s="173" t="str">
        <f t="shared" ref="H9:H47" si="0">IF(G9="","",F9*G9)</f>
        <v/>
      </c>
    </row>
    <row r="10" spans="1:8" x14ac:dyDescent="0.25">
      <c r="A10" s="236"/>
      <c r="B10" s="229"/>
      <c r="C10" s="191"/>
      <c r="D10" s="192"/>
      <c r="E10" s="160"/>
      <c r="F10" s="193"/>
      <c r="H10" s="173" t="str">
        <f t="shared" si="0"/>
        <v/>
      </c>
    </row>
    <row r="11" spans="1:8" x14ac:dyDescent="0.25">
      <c r="A11" s="237">
        <v>1.2</v>
      </c>
      <c r="B11" s="16"/>
      <c r="C11" s="85" t="s">
        <v>12</v>
      </c>
      <c r="D11" s="83"/>
      <c r="E11" s="22"/>
      <c r="F11" s="23"/>
      <c r="G11" s="89"/>
      <c r="H11" s="173" t="str">
        <f t="shared" si="0"/>
        <v/>
      </c>
    </row>
    <row r="12" spans="1:8" x14ac:dyDescent="0.25">
      <c r="A12" s="237"/>
      <c r="B12" s="16"/>
      <c r="C12" s="85"/>
      <c r="D12" s="194"/>
      <c r="E12" s="160"/>
      <c r="F12" s="195"/>
      <c r="G12" s="89"/>
      <c r="H12" s="173" t="str">
        <f t="shared" si="0"/>
        <v/>
      </c>
    </row>
    <row r="13" spans="1:8" x14ac:dyDescent="0.25">
      <c r="A13" s="237"/>
      <c r="B13" s="60" t="s">
        <v>246</v>
      </c>
      <c r="C13" s="84" t="s">
        <v>13</v>
      </c>
      <c r="D13" s="83" t="s">
        <v>14</v>
      </c>
      <c r="E13" s="22" t="s">
        <v>11</v>
      </c>
      <c r="F13" s="32">
        <v>25</v>
      </c>
      <c r="G13" s="89"/>
      <c r="H13" s="173" t="str">
        <f t="shared" si="0"/>
        <v/>
      </c>
    </row>
    <row r="14" spans="1:8" x14ac:dyDescent="0.25">
      <c r="A14" s="237"/>
      <c r="B14" s="16"/>
      <c r="C14" s="84"/>
      <c r="D14" s="194"/>
      <c r="E14" s="160"/>
      <c r="F14" s="193"/>
      <c r="G14" s="89"/>
      <c r="H14" s="173" t="str">
        <f t="shared" si="0"/>
        <v/>
      </c>
    </row>
    <row r="15" spans="1:8" x14ac:dyDescent="0.25">
      <c r="A15" s="237"/>
      <c r="B15" s="60" t="s">
        <v>246</v>
      </c>
      <c r="C15" s="84" t="s">
        <v>15</v>
      </c>
      <c r="D15" s="83" t="s">
        <v>16</v>
      </c>
      <c r="E15" s="22" t="s">
        <v>11</v>
      </c>
      <c r="F15" s="32">
        <v>10</v>
      </c>
      <c r="G15" s="89"/>
      <c r="H15" s="173" t="str">
        <f t="shared" si="0"/>
        <v/>
      </c>
    </row>
    <row r="16" spans="1:8" ht="7.5" customHeight="1" x14ac:dyDescent="0.25">
      <c r="A16" s="237"/>
      <c r="B16" s="16"/>
      <c r="C16" s="84"/>
      <c r="D16" s="83"/>
      <c r="E16" s="22"/>
      <c r="F16" s="23"/>
      <c r="G16" s="89"/>
      <c r="H16" s="173" t="str">
        <f t="shared" si="0"/>
        <v/>
      </c>
    </row>
    <row r="17" spans="1:8" x14ac:dyDescent="0.25">
      <c r="A17" s="235">
        <v>2</v>
      </c>
      <c r="B17" s="227"/>
      <c r="C17" s="82" t="s">
        <v>17</v>
      </c>
      <c r="D17" s="83"/>
      <c r="E17" s="22"/>
      <c r="F17" s="23"/>
      <c r="G17" s="89"/>
      <c r="H17" s="173" t="str">
        <f t="shared" si="0"/>
        <v/>
      </c>
    </row>
    <row r="18" spans="1:8" ht="52.5" customHeight="1" x14ac:dyDescent="0.25">
      <c r="A18" s="236">
        <v>2.1</v>
      </c>
      <c r="B18" s="60" t="s">
        <v>246</v>
      </c>
      <c r="C18" s="611" t="s">
        <v>142</v>
      </c>
      <c r="D18" s="612"/>
      <c r="E18" s="22" t="s">
        <v>11</v>
      </c>
      <c r="F18" s="32">
        <v>105</v>
      </c>
      <c r="G18" s="89"/>
      <c r="H18" s="173" t="str">
        <f t="shared" si="0"/>
        <v/>
      </c>
    </row>
    <row r="19" spans="1:8" x14ac:dyDescent="0.25">
      <c r="A19" s="236"/>
      <c r="B19" s="229"/>
      <c r="C19" s="140"/>
      <c r="D19" s="196"/>
      <c r="E19" s="160"/>
      <c r="F19" s="193"/>
      <c r="G19" s="89"/>
      <c r="H19" s="173" t="str">
        <f t="shared" si="0"/>
        <v/>
      </c>
    </row>
    <row r="20" spans="1:8" x14ac:dyDescent="0.25">
      <c r="A20" s="235">
        <v>3</v>
      </c>
      <c r="B20" s="227"/>
      <c r="C20" s="82" t="s">
        <v>18</v>
      </c>
      <c r="D20" s="83"/>
      <c r="E20" s="22"/>
      <c r="F20" s="23"/>
      <c r="G20" s="89"/>
      <c r="H20" s="173" t="str">
        <f t="shared" si="0"/>
        <v/>
      </c>
    </row>
    <row r="21" spans="1:8" x14ac:dyDescent="0.25">
      <c r="A21" s="235"/>
      <c r="B21" s="227"/>
      <c r="C21" s="82"/>
      <c r="D21" s="194"/>
      <c r="E21" s="160"/>
      <c r="F21" s="195"/>
      <c r="G21" s="89"/>
      <c r="H21" s="173" t="str">
        <f t="shared" si="0"/>
        <v/>
      </c>
    </row>
    <row r="22" spans="1:8" x14ac:dyDescent="0.25">
      <c r="A22" s="237">
        <v>3.1</v>
      </c>
      <c r="B22" s="16"/>
      <c r="C22" s="85" t="s">
        <v>19</v>
      </c>
      <c r="D22" s="86"/>
      <c r="E22" s="22"/>
      <c r="F22" s="23"/>
      <c r="G22" s="89"/>
      <c r="H22" s="173" t="str">
        <f t="shared" si="0"/>
        <v/>
      </c>
    </row>
    <row r="23" spans="1:8" x14ac:dyDescent="0.25">
      <c r="A23" s="237"/>
      <c r="B23" s="16"/>
      <c r="C23" s="85"/>
      <c r="D23" s="197"/>
      <c r="E23" s="160"/>
      <c r="F23" s="195"/>
      <c r="G23" s="89"/>
      <c r="H23" s="173" t="str">
        <f t="shared" si="0"/>
        <v/>
      </c>
    </row>
    <row r="24" spans="1:8" x14ac:dyDescent="0.25">
      <c r="A24" s="237">
        <v>3.2</v>
      </c>
      <c r="B24" s="60" t="s">
        <v>246</v>
      </c>
      <c r="C24" s="84" t="s">
        <v>124</v>
      </c>
      <c r="D24" s="86"/>
      <c r="E24" s="22" t="s">
        <v>20</v>
      </c>
      <c r="F24" s="32">
        <v>10</v>
      </c>
      <c r="G24" s="89"/>
      <c r="H24" s="173" t="str">
        <f t="shared" si="0"/>
        <v/>
      </c>
    </row>
    <row r="25" spans="1:8" x14ac:dyDescent="0.25">
      <c r="A25" s="237"/>
      <c r="B25" s="16"/>
      <c r="C25" s="84"/>
      <c r="D25" s="197"/>
      <c r="E25" s="160"/>
      <c r="F25" s="193"/>
      <c r="G25" s="89"/>
      <c r="H25" s="173" t="str">
        <f t="shared" si="0"/>
        <v/>
      </c>
    </row>
    <row r="26" spans="1:8" ht="24.75" customHeight="1" x14ac:dyDescent="0.25">
      <c r="A26" s="236">
        <v>3.3</v>
      </c>
      <c r="B26" s="60" t="s">
        <v>246</v>
      </c>
      <c r="C26" s="611" t="s">
        <v>21</v>
      </c>
      <c r="D26" s="612"/>
      <c r="E26" s="22" t="s">
        <v>20</v>
      </c>
      <c r="F26" s="32">
        <v>2</v>
      </c>
      <c r="G26" s="89"/>
      <c r="H26" s="173" t="str">
        <f t="shared" si="0"/>
        <v/>
      </c>
    </row>
    <row r="27" spans="1:8" ht="24.75" customHeight="1" x14ac:dyDescent="0.25">
      <c r="A27" s="236"/>
      <c r="B27" s="229"/>
      <c r="C27" s="140"/>
      <c r="D27" s="196"/>
      <c r="E27" s="160"/>
      <c r="F27" s="193"/>
      <c r="G27" s="89"/>
      <c r="H27" s="173" t="str">
        <f t="shared" si="0"/>
        <v/>
      </c>
    </row>
    <row r="28" spans="1:8" ht="12" customHeight="1" x14ac:dyDescent="0.25">
      <c r="A28" s="237">
        <v>3.4</v>
      </c>
      <c r="B28" s="60" t="s">
        <v>246</v>
      </c>
      <c r="C28" s="84" t="s">
        <v>22</v>
      </c>
      <c r="D28" s="86"/>
      <c r="E28" s="22" t="s">
        <v>2</v>
      </c>
      <c r="F28" s="32">
        <v>2</v>
      </c>
      <c r="G28" s="89"/>
      <c r="H28" s="173" t="str">
        <f t="shared" si="0"/>
        <v/>
      </c>
    </row>
    <row r="29" spans="1:8" ht="12" customHeight="1" x14ac:dyDescent="0.25">
      <c r="A29" s="237"/>
      <c r="B29" s="16"/>
      <c r="C29" s="84"/>
      <c r="D29" s="197"/>
      <c r="E29" s="160"/>
      <c r="F29" s="193"/>
      <c r="G29" s="89"/>
      <c r="H29" s="173" t="str">
        <f t="shared" si="0"/>
        <v/>
      </c>
    </row>
    <row r="30" spans="1:8" x14ac:dyDescent="0.25">
      <c r="A30" s="237">
        <v>3.5</v>
      </c>
      <c r="B30" s="16"/>
      <c r="C30" s="85" t="s">
        <v>23</v>
      </c>
      <c r="D30" s="83"/>
      <c r="E30" s="22"/>
      <c r="F30" s="23"/>
      <c r="G30" s="89"/>
      <c r="H30" s="173" t="str">
        <f t="shared" si="0"/>
        <v/>
      </c>
    </row>
    <row r="31" spans="1:8" ht="26.4" x14ac:dyDescent="0.25">
      <c r="A31" s="237"/>
      <c r="B31" s="60" t="s">
        <v>246</v>
      </c>
      <c r="C31" s="9" t="s">
        <v>13</v>
      </c>
      <c r="D31" s="87" t="s">
        <v>143</v>
      </c>
      <c r="E31" s="22" t="s">
        <v>20</v>
      </c>
      <c r="F31" s="32">
        <v>1</v>
      </c>
      <c r="G31" s="89"/>
      <c r="H31" s="173" t="str">
        <f t="shared" si="0"/>
        <v/>
      </c>
    </row>
    <row r="32" spans="1:8" x14ac:dyDescent="0.25">
      <c r="A32" s="237"/>
      <c r="B32" s="60"/>
      <c r="C32" s="9"/>
      <c r="D32" s="198"/>
      <c r="E32" s="160"/>
      <c r="F32" s="193"/>
      <c r="G32" s="89"/>
      <c r="H32" s="173" t="str">
        <f t="shared" si="0"/>
        <v/>
      </c>
    </row>
    <row r="33" spans="1:8" x14ac:dyDescent="0.25">
      <c r="A33" s="237"/>
      <c r="B33" s="60" t="s">
        <v>246</v>
      </c>
      <c r="C33" s="9" t="s">
        <v>15</v>
      </c>
      <c r="D33" s="87" t="s">
        <v>144</v>
      </c>
      <c r="E33" s="22" t="s">
        <v>11</v>
      </c>
      <c r="F33" s="32">
        <v>3</v>
      </c>
      <c r="G33" s="89"/>
      <c r="H33" s="173" t="str">
        <f t="shared" si="0"/>
        <v/>
      </c>
    </row>
    <row r="34" spans="1:8" x14ac:dyDescent="0.25">
      <c r="A34" s="237"/>
      <c r="B34" s="16"/>
      <c r="C34" s="9"/>
      <c r="D34" s="198"/>
      <c r="E34" s="160"/>
      <c r="F34" s="193"/>
      <c r="G34" s="89"/>
      <c r="H34" s="173" t="str">
        <f t="shared" si="0"/>
        <v/>
      </c>
    </row>
    <row r="35" spans="1:8" x14ac:dyDescent="0.25">
      <c r="A35" s="237">
        <v>4</v>
      </c>
      <c r="B35" s="16"/>
      <c r="C35" s="82" t="s">
        <v>24</v>
      </c>
      <c r="D35" s="83"/>
      <c r="E35" s="22"/>
      <c r="F35" s="23"/>
      <c r="H35" s="173" t="str">
        <f t="shared" si="0"/>
        <v/>
      </c>
    </row>
    <row r="36" spans="1:8" x14ac:dyDescent="0.25">
      <c r="A36" s="237"/>
      <c r="B36" s="16"/>
      <c r="C36" s="82"/>
      <c r="D36" s="194"/>
      <c r="E36" s="160"/>
      <c r="F36" s="195"/>
      <c r="H36" s="173" t="str">
        <f t="shared" si="0"/>
        <v/>
      </c>
    </row>
    <row r="37" spans="1:8" x14ac:dyDescent="0.25">
      <c r="A37" s="237"/>
      <c r="B37" s="16"/>
      <c r="C37" s="85" t="s">
        <v>25</v>
      </c>
      <c r="D37" s="83"/>
      <c r="E37" s="22"/>
      <c r="F37" s="23"/>
      <c r="G37" s="89"/>
      <c r="H37" s="173" t="str">
        <f t="shared" si="0"/>
        <v/>
      </c>
    </row>
    <row r="38" spans="1:8" x14ac:dyDescent="0.25">
      <c r="A38" s="358"/>
      <c r="B38" s="16"/>
      <c r="C38" s="359"/>
      <c r="D38" s="194"/>
      <c r="E38" s="160"/>
      <c r="F38" s="195"/>
      <c r="G38" s="89"/>
      <c r="H38" s="360"/>
    </row>
    <row r="39" spans="1:8" ht="26.4" x14ac:dyDescent="0.25">
      <c r="A39" s="237"/>
      <c r="B39" s="60" t="s">
        <v>246</v>
      </c>
      <c r="C39" s="9" t="s">
        <v>13</v>
      </c>
      <c r="D39" s="87" t="s">
        <v>145</v>
      </c>
      <c r="E39" s="22" t="s">
        <v>20</v>
      </c>
      <c r="F39" s="32">
        <v>25</v>
      </c>
      <c r="G39" s="89"/>
      <c r="H39" s="173" t="str">
        <f t="shared" si="0"/>
        <v/>
      </c>
    </row>
    <row r="40" spans="1:8" x14ac:dyDescent="0.25">
      <c r="A40" s="237"/>
      <c r="B40" s="60"/>
      <c r="C40" s="9"/>
      <c r="D40" s="198"/>
      <c r="E40" s="160"/>
      <c r="F40" s="193"/>
      <c r="G40" s="89"/>
      <c r="H40" s="173" t="str">
        <f t="shared" si="0"/>
        <v/>
      </c>
    </row>
    <row r="41" spans="1:8" x14ac:dyDescent="0.25">
      <c r="A41" s="237"/>
      <c r="B41" s="60" t="s">
        <v>246</v>
      </c>
      <c r="C41" s="84" t="s">
        <v>15</v>
      </c>
      <c r="D41" s="83" t="s">
        <v>26</v>
      </c>
      <c r="E41" s="22" t="s">
        <v>20</v>
      </c>
      <c r="F41" s="32">
        <v>4</v>
      </c>
      <c r="G41" s="89"/>
      <c r="H41" s="173" t="str">
        <f t="shared" si="0"/>
        <v/>
      </c>
    </row>
    <row r="42" spans="1:8" x14ac:dyDescent="0.25">
      <c r="A42" s="237"/>
      <c r="B42" s="16"/>
      <c r="C42" s="84"/>
      <c r="D42" s="194"/>
      <c r="E42" s="160"/>
      <c r="F42" s="193"/>
      <c r="G42" s="89"/>
      <c r="H42" s="173" t="str">
        <f t="shared" si="0"/>
        <v/>
      </c>
    </row>
    <row r="43" spans="1:8" x14ac:dyDescent="0.25">
      <c r="A43" s="235">
        <v>5</v>
      </c>
      <c r="B43" s="227"/>
      <c r="C43" s="82" t="s">
        <v>27</v>
      </c>
      <c r="D43" s="83"/>
      <c r="E43" s="22"/>
      <c r="F43" s="23"/>
      <c r="H43" s="173" t="str">
        <f t="shared" si="0"/>
        <v/>
      </c>
    </row>
    <row r="44" spans="1:8" x14ac:dyDescent="0.25">
      <c r="A44" s="235"/>
      <c r="B44" s="227"/>
      <c r="C44" s="82"/>
      <c r="D44" s="194"/>
      <c r="E44" s="160"/>
      <c r="F44" s="195"/>
      <c r="H44" s="173" t="str">
        <f t="shared" si="0"/>
        <v/>
      </c>
    </row>
    <row r="45" spans="1:8" ht="27" customHeight="1" x14ac:dyDescent="0.25">
      <c r="A45" s="237"/>
      <c r="B45" s="16"/>
      <c r="C45" s="611" t="s">
        <v>146</v>
      </c>
      <c r="D45" s="612"/>
      <c r="E45" s="22"/>
      <c r="F45" s="23"/>
      <c r="G45" s="89"/>
      <c r="H45" s="173" t="str">
        <f t="shared" si="0"/>
        <v/>
      </c>
    </row>
    <row r="46" spans="1:8" ht="27" customHeight="1" x14ac:dyDescent="0.25">
      <c r="A46" s="237"/>
      <c r="B46" s="16"/>
      <c r="C46" s="140"/>
      <c r="D46" s="196"/>
      <c r="E46" s="160"/>
      <c r="F46" s="195"/>
      <c r="G46" s="89"/>
      <c r="H46" s="173" t="str">
        <f t="shared" si="0"/>
        <v/>
      </c>
    </row>
    <row r="47" spans="1:8" x14ac:dyDescent="0.25">
      <c r="A47" s="237"/>
      <c r="B47" s="60" t="s">
        <v>246</v>
      </c>
      <c r="C47" s="84" t="s">
        <v>13</v>
      </c>
      <c r="D47" s="83" t="s">
        <v>180</v>
      </c>
      <c r="E47" s="24" t="s">
        <v>1</v>
      </c>
      <c r="F47" s="32">
        <v>100</v>
      </c>
      <c r="G47" s="89"/>
      <c r="H47" s="173" t="str">
        <f t="shared" si="0"/>
        <v/>
      </c>
    </row>
    <row r="48" spans="1:8" x14ac:dyDescent="0.25">
      <c r="A48" s="237"/>
      <c r="B48" s="16"/>
      <c r="C48" s="84"/>
      <c r="D48" s="194"/>
      <c r="E48" s="199"/>
      <c r="F48" s="193"/>
      <c r="G48" s="89"/>
      <c r="H48" s="143"/>
    </row>
    <row r="49" spans="1:8" x14ac:dyDescent="0.25">
      <c r="A49" s="433"/>
      <c r="B49" s="16"/>
      <c r="C49" s="434" t="s">
        <v>196</v>
      </c>
      <c r="D49" s="83"/>
      <c r="E49" s="435"/>
      <c r="F49" s="436"/>
      <c r="G49" s="89"/>
      <c r="H49" s="142"/>
    </row>
    <row r="50" spans="1:8" x14ac:dyDescent="0.25">
      <c r="A50" s="358"/>
      <c r="B50" s="16"/>
      <c r="C50" s="437"/>
      <c r="D50" s="194"/>
      <c r="E50" s="438"/>
      <c r="F50" s="439"/>
      <c r="G50" s="89"/>
      <c r="H50" s="440"/>
    </row>
    <row r="51" spans="1:8" x14ac:dyDescent="0.25">
      <c r="A51" s="433">
        <v>6</v>
      </c>
      <c r="B51" s="60" t="s">
        <v>246</v>
      </c>
      <c r="C51" s="608" t="s">
        <v>344</v>
      </c>
      <c r="D51" s="609"/>
      <c r="E51" s="88" t="s">
        <v>197</v>
      </c>
      <c r="F51" s="436">
        <v>1</v>
      </c>
      <c r="H51" s="173" t="str">
        <f t="shared" ref="H51" si="1">IF(G51="","",F51*G51)</f>
        <v/>
      </c>
    </row>
    <row r="52" spans="1:8" ht="27" customHeight="1" x14ac:dyDescent="0.25">
      <c r="A52" s="237"/>
      <c r="B52" s="16"/>
      <c r="C52" s="140"/>
      <c r="D52" s="139"/>
      <c r="E52" s="22"/>
      <c r="F52" s="32"/>
      <c r="H52" s="143"/>
    </row>
    <row r="53" spans="1:8" ht="27" customHeight="1" x14ac:dyDescent="0.25">
      <c r="A53" s="237"/>
      <c r="B53" s="16"/>
      <c r="C53" s="140"/>
      <c r="D53" s="139"/>
      <c r="E53" s="22"/>
      <c r="F53" s="32"/>
      <c r="H53" s="143"/>
    </row>
    <row r="54" spans="1:8" ht="9" customHeight="1" x14ac:dyDescent="0.25">
      <c r="A54" s="237"/>
      <c r="B54" s="231"/>
      <c r="C54" s="84"/>
      <c r="D54" s="83"/>
      <c r="E54" s="22"/>
      <c r="F54" s="23"/>
      <c r="G54" s="89"/>
      <c r="H54" s="144"/>
    </row>
    <row r="55" spans="1:8" ht="20.100000000000001" customHeight="1" x14ac:dyDescent="0.25">
      <c r="A55" s="605" t="s">
        <v>223</v>
      </c>
      <c r="B55" s="606"/>
      <c r="C55" s="606"/>
      <c r="D55" s="606"/>
      <c r="E55" s="606"/>
      <c r="F55" s="606"/>
      <c r="G55" s="607"/>
      <c r="H55" s="334"/>
    </row>
    <row r="56" spans="1:8" x14ac:dyDescent="0.25">
      <c r="A56" s="238"/>
      <c r="B56" s="232"/>
      <c r="C56" s="25"/>
      <c r="D56" s="25"/>
      <c r="E56" s="26"/>
      <c r="F56" s="27"/>
      <c r="G56" s="90"/>
      <c r="H56" s="145"/>
    </row>
    <row r="57" spans="1:8" x14ac:dyDescent="0.25">
      <c r="A57" s="12"/>
      <c r="B57" s="12"/>
      <c r="C57" s="28"/>
      <c r="D57" s="28"/>
      <c r="E57" s="29"/>
      <c r="F57" s="30"/>
      <c r="G57" s="89"/>
      <c r="H57" s="146"/>
    </row>
    <row r="58" spans="1:8" x14ac:dyDescent="0.25">
      <c r="A58" s="12"/>
      <c r="B58" s="12"/>
      <c r="C58" s="28"/>
      <c r="D58" s="28"/>
      <c r="E58" s="31"/>
      <c r="F58" s="30"/>
      <c r="G58" s="89"/>
      <c r="H58" s="146"/>
    </row>
    <row r="59" spans="1:8" x14ac:dyDescent="0.25">
      <c r="F59" s="179"/>
    </row>
    <row r="60" spans="1:8" x14ac:dyDescent="0.25">
      <c r="F60" s="179"/>
    </row>
    <row r="61" spans="1:8" x14ac:dyDescent="0.25">
      <c r="F61" s="179"/>
    </row>
    <row r="62" spans="1:8" x14ac:dyDescent="0.25">
      <c r="F62" s="179"/>
    </row>
    <row r="63" spans="1:8" x14ac:dyDescent="0.25">
      <c r="F63" s="179"/>
    </row>
    <row r="64" spans="1:8" x14ac:dyDescent="0.25">
      <c r="F64" s="179"/>
    </row>
    <row r="65" spans="6:6" x14ac:dyDescent="0.25">
      <c r="F65" s="179"/>
    </row>
  </sheetData>
  <mergeCells count="7">
    <mergeCell ref="F2:H2"/>
    <mergeCell ref="A55:G55"/>
    <mergeCell ref="C51:D51"/>
    <mergeCell ref="C9:D9"/>
    <mergeCell ref="C18:D18"/>
    <mergeCell ref="C26:D26"/>
    <mergeCell ref="C45:D45"/>
  </mergeCells>
  <phoneticPr fontId="4" type="noConversion"/>
  <pageMargins left="0.43307086614173229" right="0.35433070866141736" top="0.23622047244094491" bottom="0.23622047244094491" header="0.31496062992125984" footer="0.31496062992125984"/>
  <pageSetup scale="75" firstPageNumber="55" orientation="portrait" useFirstPageNumber="1" r:id="rId1"/>
  <headerFooter>
    <oddFooter>&amp;CC.&amp;P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9"/>
  <sheetViews>
    <sheetView view="pageBreakPreview" topLeftCell="B23" zoomScaleNormal="100" zoomScaleSheetLayoutView="100" workbookViewId="0">
      <selection activeCell="L35" sqref="L35"/>
    </sheetView>
  </sheetViews>
  <sheetFormatPr defaultColWidth="9.109375" defaultRowHeight="13.2" x14ac:dyDescent="0.25"/>
  <cols>
    <col min="1" max="1" width="6.33203125" style="54" customWidth="1"/>
    <col min="2" max="2" width="6.33203125" style="29" customWidth="1"/>
    <col min="3" max="3" width="4.5546875" style="180" customWidth="1"/>
    <col min="4" max="4" width="44.5546875" style="180" customWidth="1"/>
    <col min="5" max="5" width="6.88671875" style="180" customWidth="1"/>
    <col min="6" max="6" width="8.6640625" style="29" customWidth="1"/>
    <col min="7" max="7" width="11.44140625" style="28" customWidth="1"/>
    <col min="8" max="8" width="12.88671875" style="28" customWidth="1"/>
    <col min="9" max="16384" width="9.109375" style="180"/>
  </cols>
  <sheetData>
    <row r="1" spans="1:8" x14ac:dyDescent="0.25">
      <c r="A1" s="79" t="str">
        <f>+'Septic Tank'!A1</f>
        <v>BLOUBERG LOCAL MUNICIPALITY</v>
      </c>
      <c r="B1" s="341"/>
    </row>
    <row r="2" spans="1:8" x14ac:dyDescent="0.25">
      <c r="A2" s="79" t="str">
        <f>+'Septic Tank'!A2</f>
        <v>PROJECT NO. BM06/22/23</v>
      </c>
      <c r="B2" s="341"/>
      <c r="F2" s="546"/>
      <c r="G2" s="546"/>
      <c r="H2" s="546"/>
    </row>
    <row r="3" spans="1:8" x14ac:dyDescent="0.25">
      <c r="A3" s="79" t="str">
        <f>+'Septic Tank'!A3</f>
        <v xml:space="preserve">CONSTRUCTION OF DANTZIG CRECHE </v>
      </c>
      <c r="B3" s="341"/>
    </row>
    <row r="5" spans="1:8" s="340" customFormat="1" ht="20.100000000000001" customHeight="1" x14ac:dyDescent="0.3">
      <c r="A5" s="336" t="s">
        <v>3</v>
      </c>
      <c r="B5" s="342" t="s">
        <v>246</v>
      </c>
      <c r="C5" s="337"/>
      <c r="D5" s="338" t="s">
        <v>4</v>
      </c>
      <c r="E5" s="338" t="s">
        <v>5</v>
      </c>
      <c r="F5" s="338" t="s">
        <v>6</v>
      </c>
      <c r="G5" s="339" t="s">
        <v>7</v>
      </c>
      <c r="H5" s="339" t="s">
        <v>8</v>
      </c>
    </row>
    <row r="6" spans="1:8" x14ac:dyDescent="0.25">
      <c r="A6" s="91"/>
      <c r="B6" s="343"/>
      <c r="C6" s="49"/>
      <c r="D6" s="35"/>
      <c r="E6" s="50"/>
      <c r="F6" s="50"/>
      <c r="G6" s="132"/>
      <c r="H6" s="132"/>
    </row>
    <row r="7" spans="1:8" x14ac:dyDescent="0.25">
      <c r="A7" s="91" t="s">
        <v>125</v>
      </c>
      <c r="B7" s="343"/>
      <c r="C7" s="51" t="s">
        <v>244</v>
      </c>
      <c r="D7" s="21"/>
      <c r="E7" s="21"/>
      <c r="F7" s="22"/>
      <c r="G7" s="133"/>
      <c r="H7" s="134"/>
    </row>
    <row r="8" spans="1:8" x14ac:dyDescent="0.25">
      <c r="A8" s="92"/>
      <c r="B8" s="344"/>
      <c r="C8" s="51"/>
      <c r="D8" s="21"/>
      <c r="E8" s="21"/>
      <c r="F8" s="22"/>
      <c r="G8" s="133"/>
      <c r="H8" s="134"/>
    </row>
    <row r="9" spans="1:8" x14ac:dyDescent="0.25">
      <c r="A9" s="92">
        <v>1</v>
      </c>
      <c r="B9" s="344"/>
      <c r="C9" s="51" t="s">
        <v>126</v>
      </c>
      <c r="D9" s="21"/>
      <c r="E9" s="21"/>
      <c r="F9" s="22"/>
      <c r="G9" s="133"/>
      <c r="H9" s="134"/>
    </row>
    <row r="10" spans="1:8" x14ac:dyDescent="0.25">
      <c r="A10" s="92"/>
      <c r="B10" s="344"/>
      <c r="C10" s="51"/>
      <c r="D10" s="21"/>
      <c r="E10" s="21"/>
      <c r="F10" s="22"/>
      <c r="G10" s="133"/>
      <c r="H10" s="134"/>
    </row>
    <row r="11" spans="1:8" ht="53.25" customHeight="1" x14ac:dyDescent="0.25">
      <c r="A11" s="95">
        <v>1.1000000000000001</v>
      </c>
      <c r="B11" s="345"/>
      <c r="C11" s="617" t="s">
        <v>245</v>
      </c>
      <c r="D11" s="594"/>
      <c r="E11" s="22" t="s">
        <v>127</v>
      </c>
      <c r="F11" s="22">
        <v>1</v>
      </c>
      <c r="G11" s="133"/>
      <c r="H11" s="173" t="str">
        <f t="shared" ref="H11" si="0">IF(G11="","",F11*G11)</f>
        <v/>
      </c>
    </row>
    <row r="12" spans="1:8" x14ac:dyDescent="0.25">
      <c r="A12" s="94"/>
      <c r="B12" s="346"/>
      <c r="C12" s="54"/>
      <c r="D12" s="55"/>
      <c r="E12" s="22"/>
      <c r="F12" s="22"/>
      <c r="G12" s="133"/>
      <c r="H12" s="134"/>
    </row>
    <row r="13" spans="1:8" x14ac:dyDescent="0.25">
      <c r="A13" s="92">
        <v>2</v>
      </c>
      <c r="B13" s="344"/>
      <c r="C13" s="51" t="s">
        <v>128</v>
      </c>
      <c r="D13" s="21"/>
      <c r="E13" s="21"/>
      <c r="F13" s="22"/>
      <c r="G13" s="133"/>
      <c r="H13" s="134"/>
    </row>
    <row r="14" spans="1:8" x14ac:dyDescent="0.25">
      <c r="A14" s="94"/>
      <c r="B14" s="346"/>
      <c r="C14" s="54"/>
      <c r="D14" s="55"/>
      <c r="E14" s="22"/>
      <c r="F14" s="22"/>
      <c r="G14" s="133"/>
      <c r="H14" s="134"/>
    </row>
    <row r="15" spans="1:8" ht="15" customHeight="1" x14ac:dyDescent="0.25">
      <c r="A15" s="92">
        <v>2.1</v>
      </c>
      <c r="B15" s="344"/>
      <c r="C15" s="615" t="s">
        <v>178</v>
      </c>
      <c r="D15" s="616"/>
      <c r="E15" s="21"/>
      <c r="F15" s="22"/>
      <c r="G15" s="133"/>
      <c r="H15" s="134"/>
    </row>
    <row r="16" spans="1:8" ht="15" customHeight="1" x14ac:dyDescent="0.25">
      <c r="A16" s="92"/>
      <c r="B16" s="344"/>
      <c r="C16" s="51"/>
      <c r="D16" s="21"/>
      <c r="E16" s="21"/>
      <c r="F16" s="22"/>
      <c r="G16" s="133"/>
      <c r="H16" s="134"/>
    </row>
    <row r="17" spans="1:8" ht="40.5" customHeight="1" x14ac:dyDescent="0.25">
      <c r="A17" s="92"/>
      <c r="B17" s="344"/>
      <c r="C17" s="613" t="s">
        <v>345</v>
      </c>
      <c r="D17" s="614"/>
      <c r="E17" s="22" t="s">
        <v>127</v>
      </c>
      <c r="F17" s="22">
        <v>1</v>
      </c>
      <c r="G17" s="133"/>
      <c r="H17" s="173" t="str">
        <f t="shared" ref="H17" si="1">IF(G17="","",F17*G17)</f>
        <v/>
      </c>
    </row>
    <row r="18" spans="1:8" ht="15" customHeight="1" x14ac:dyDescent="0.25">
      <c r="A18" s="92"/>
      <c r="B18" s="344"/>
      <c r="C18" s="51"/>
      <c r="D18" s="21"/>
      <c r="E18" s="21"/>
      <c r="F18" s="22"/>
      <c r="G18" s="133"/>
      <c r="H18" s="134"/>
    </row>
    <row r="19" spans="1:8" ht="15" customHeight="1" x14ac:dyDescent="0.25">
      <c r="A19" s="92">
        <v>2.2000000000000002</v>
      </c>
      <c r="B19" s="344"/>
      <c r="C19" s="51" t="s">
        <v>231</v>
      </c>
      <c r="D19" s="21"/>
      <c r="E19" s="21"/>
      <c r="F19" s="22"/>
      <c r="G19" s="133"/>
      <c r="H19" s="134"/>
    </row>
    <row r="20" spans="1:8" ht="15" customHeight="1" x14ac:dyDescent="0.25">
      <c r="A20" s="92"/>
      <c r="B20" s="344"/>
      <c r="C20" s="51"/>
      <c r="D20" s="21"/>
      <c r="E20" s="21"/>
      <c r="F20" s="22"/>
      <c r="G20" s="133"/>
      <c r="H20" s="134"/>
    </row>
    <row r="21" spans="1:8" ht="15" customHeight="1" x14ac:dyDescent="0.25">
      <c r="A21" s="92"/>
      <c r="B21" s="344"/>
      <c r="C21" s="54" t="s">
        <v>234</v>
      </c>
      <c r="D21" s="21"/>
      <c r="E21" s="22" t="s">
        <v>2</v>
      </c>
      <c r="F21" s="22">
        <v>1</v>
      </c>
      <c r="G21" s="133"/>
      <c r="H21" s="173" t="str">
        <f t="shared" ref="H21" si="2">IF(G21="","",F21*G21)</f>
        <v/>
      </c>
    </row>
    <row r="22" spans="1:8" ht="15" customHeight="1" x14ac:dyDescent="0.25">
      <c r="A22" s="92"/>
      <c r="B22" s="344"/>
      <c r="C22" s="51"/>
      <c r="D22" s="21"/>
      <c r="E22" s="21"/>
      <c r="F22" s="22"/>
      <c r="G22" s="133"/>
      <c r="H22" s="134"/>
    </row>
    <row r="23" spans="1:8" x14ac:dyDescent="0.25">
      <c r="A23" s="92"/>
      <c r="B23" s="344"/>
      <c r="C23" s="51"/>
      <c r="D23" s="21"/>
      <c r="E23" s="21"/>
      <c r="F23" s="22"/>
      <c r="G23" s="133"/>
      <c r="H23" s="134"/>
    </row>
    <row r="24" spans="1:8" ht="15" customHeight="1" x14ac:dyDescent="0.25">
      <c r="A24" s="92"/>
      <c r="B24" s="344"/>
      <c r="C24" s="51"/>
      <c r="D24" s="21"/>
      <c r="E24" s="21"/>
      <c r="F24" s="22"/>
      <c r="G24" s="133"/>
      <c r="H24" s="134"/>
    </row>
    <row r="25" spans="1:8" ht="15" customHeight="1" x14ac:dyDescent="0.25">
      <c r="A25" s="92"/>
      <c r="B25" s="344"/>
      <c r="C25" s="51"/>
      <c r="D25" s="21"/>
      <c r="E25" s="21"/>
      <c r="F25" s="22"/>
      <c r="G25" s="133"/>
      <c r="H25" s="134"/>
    </row>
    <row r="26" spans="1:8" ht="12.75" customHeight="1" x14ac:dyDescent="0.25">
      <c r="A26" s="94"/>
      <c r="B26" s="346"/>
      <c r="C26" s="54"/>
      <c r="D26" s="55"/>
      <c r="E26" s="22"/>
      <c r="F26" s="22"/>
      <c r="G26" s="133"/>
      <c r="H26" s="134"/>
    </row>
    <row r="27" spans="1:8" x14ac:dyDescent="0.25">
      <c r="A27" s="94"/>
      <c r="B27" s="346"/>
      <c r="C27" s="54"/>
      <c r="D27" s="55"/>
      <c r="E27" s="22"/>
      <c r="F27" s="22"/>
      <c r="G27" s="133"/>
      <c r="H27" s="134"/>
    </row>
    <row r="28" spans="1:8" x14ac:dyDescent="0.25">
      <c r="A28" s="154"/>
      <c r="B28" s="346"/>
      <c r="C28" s="54"/>
      <c r="D28" s="159"/>
      <c r="E28" s="160"/>
      <c r="F28" s="160"/>
      <c r="G28" s="161"/>
      <c r="H28" s="162"/>
    </row>
    <row r="29" spans="1:8" x14ac:dyDescent="0.25">
      <c r="A29" s="154"/>
      <c r="B29" s="346"/>
      <c r="C29" s="54"/>
      <c r="D29" s="159"/>
      <c r="E29" s="160"/>
      <c r="F29" s="160"/>
      <c r="G29" s="161"/>
      <c r="H29" s="162"/>
    </row>
    <row r="30" spans="1:8" x14ac:dyDescent="0.25">
      <c r="A30" s="154"/>
      <c r="B30" s="346"/>
      <c r="C30" s="54"/>
      <c r="D30" s="159"/>
      <c r="E30" s="160"/>
      <c r="F30" s="160"/>
      <c r="G30" s="161"/>
      <c r="H30" s="162"/>
    </row>
    <row r="31" spans="1:8" x14ac:dyDescent="0.25">
      <c r="A31" s="154"/>
      <c r="B31" s="346"/>
      <c r="C31" s="54"/>
      <c r="D31" s="159"/>
      <c r="E31" s="160"/>
      <c r="F31" s="160"/>
      <c r="G31" s="161"/>
      <c r="H31" s="162"/>
    </row>
    <row r="32" spans="1:8" x14ac:dyDescent="0.25">
      <c r="A32" s="154"/>
      <c r="B32" s="346"/>
      <c r="C32" s="54"/>
      <c r="D32" s="159"/>
      <c r="E32" s="160"/>
      <c r="F32" s="160"/>
      <c r="G32" s="161"/>
      <c r="H32" s="162"/>
    </row>
    <row r="33" spans="1:8" x14ac:dyDescent="0.25">
      <c r="A33" s="154"/>
      <c r="B33" s="346"/>
      <c r="C33" s="54"/>
      <c r="D33" s="159"/>
      <c r="E33" s="160"/>
      <c r="F33" s="160"/>
      <c r="G33" s="161"/>
      <c r="H33" s="162"/>
    </row>
    <row r="34" spans="1:8" x14ac:dyDescent="0.25">
      <c r="A34" s="154"/>
      <c r="B34" s="346"/>
      <c r="C34" s="54"/>
      <c r="D34" s="159"/>
      <c r="E34" s="160"/>
      <c r="F34" s="160"/>
      <c r="G34" s="161"/>
      <c r="H34" s="162"/>
    </row>
    <row r="35" spans="1:8" x14ac:dyDescent="0.25">
      <c r="A35" s="154"/>
      <c r="B35" s="346"/>
      <c r="C35" s="54"/>
      <c r="D35" s="159"/>
      <c r="E35" s="160"/>
      <c r="F35" s="160"/>
      <c r="G35" s="161"/>
      <c r="H35" s="162"/>
    </row>
    <row r="36" spans="1:8" x14ac:dyDescent="0.25">
      <c r="A36" s="154"/>
      <c r="B36" s="346"/>
      <c r="C36" s="54"/>
      <c r="D36" s="159"/>
      <c r="E36" s="160"/>
      <c r="F36" s="160"/>
      <c r="G36" s="161"/>
      <c r="H36" s="162"/>
    </row>
    <row r="37" spans="1:8" x14ac:dyDescent="0.25">
      <c r="A37" s="154"/>
      <c r="B37" s="346"/>
      <c r="C37" s="54"/>
      <c r="D37" s="159"/>
      <c r="E37" s="160"/>
      <c r="F37" s="160"/>
      <c r="G37" s="161"/>
      <c r="H37" s="162"/>
    </row>
    <row r="38" spans="1:8" x14ac:dyDescent="0.25">
      <c r="A38" s="154"/>
      <c r="B38" s="346"/>
      <c r="C38" s="54"/>
      <c r="D38" s="159"/>
      <c r="E38" s="160"/>
      <c r="F38" s="160"/>
      <c r="G38" s="161"/>
      <c r="H38" s="162"/>
    </row>
    <row r="39" spans="1:8" x14ac:dyDescent="0.25">
      <c r="A39" s="154"/>
      <c r="B39" s="346"/>
      <c r="C39" s="54"/>
      <c r="D39" s="159"/>
      <c r="E39" s="160"/>
      <c r="F39" s="160"/>
      <c r="G39" s="161"/>
      <c r="H39" s="162"/>
    </row>
    <row r="40" spans="1:8" x14ac:dyDescent="0.25">
      <c r="A40" s="154"/>
      <c r="B40" s="346"/>
      <c r="C40" s="54"/>
      <c r="D40" s="159"/>
      <c r="E40" s="160"/>
      <c r="F40" s="160"/>
      <c r="G40" s="161"/>
      <c r="H40" s="162"/>
    </row>
    <row r="41" spans="1:8" x14ac:dyDescent="0.25">
      <c r="A41" s="154"/>
      <c r="B41" s="346"/>
      <c r="C41" s="54"/>
      <c r="D41" s="159"/>
      <c r="E41" s="160"/>
      <c r="F41" s="160"/>
      <c r="G41" s="161"/>
      <c r="H41" s="162"/>
    </row>
    <row r="42" spans="1:8" x14ac:dyDescent="0.25">
      <c r="A42" s="154"/>
      <c r="B42" s="346"/>
      <c r="C42" s="54"/>
      <c r="D42" s="159"/>
      <c r="E42" s="160"/>
      <c r="F42" s="160"/>
      <c r="G42" s="161"/>
      <c r="H42" s="162"/>
    </row>
    <row r="43" spans="1:8" x14ac:dyDescent="0.25">
      <c r="A43" s="154"/>
      <c r="B43" s="346"/>
      <c r="C43" s="54"/>
      <c r="D43" s="159"/>
      <c r="E43" s="160"/>
      <c r="F43" s="160"/>
      <c r="G43" s="161"/>
      <c r="H43" s="162"/>
    </row>
    <row r="44" spans="1:8" x14ac:dyDescent="0.25">
      <c r="A44" s="154"/>
      <c r="B44" s="346"/>
      <c r="C44" s="54"/>
      <c r="D44" s="159"/>
      <c r="E44" s="160"/>
      <c r="F44" s="160"/>
      <c r="G44" s="161"/>
      <c r="H44" s="162"/>
    </row>
    <row r="45" spans="1:8" x14ac:dyDescent="0.25">
      <c r="A45" s="94"/>
      <c r="B45" s="346"/>
      <c r="C45" s="54"/>
      <c r="D45" s="55"/>
      <c r="E45" s="22"/>
      <c r="F45" s="22"/>
      <c r="G45" s="133"/>
      <c r="H45" s="134"/>
    </row>
    <row r="46" spans="1:8" x14ac:dyDescent="0.25">
      <c r="A46" s="94"/>
      <c r="B46" s="346"/>
      <c r="C46" s="54"/>
      <c r="D46" s="55"/>
      <c r="E46" s="22"/>
      <c r="F46" s="22"/>
      <c r="G46" s="133"/>
      <c r="H46" s="134"/>
    </row>
    <row r="47" spans="1:8" x14ac:dyDescent="0.25">
      <c r="A47" s="94"/>
      <c r="B47" s="346"/>
      <c r="C47" s="54"/>
      <c r="D47" s="55"/>
      <c r="E47" s="22"/>
      <c r="F47" s="22"/>
      <c r="G47" s="133"/>
      <c r="H47" s="134"/>
    </row>
    <row r="48" spans="1:8" x14ac:dyDescent="0.25">
      <c r="A48" s="335"/>
      <c r="B48" s="346"/>
      <c r="C48" s="54"/>
      <c r="D48" s="159"/>
      <c r="E48" s="160"/>
      <c r="F48" s="160"/>
      <c r="G48" s="161"/>
      <c r="H48" s="162"/>
    </row>
    <row r="49" spans="1:8" ht="20.100000000000001" customHeight="1" x14ac:dyDescent="0.25">
      <c r="A49" s="618" t="s">
        <v>85</v>
      </c>
      <c r="B49" s="619"/>
      <c r="C49" s="619"/>
      <c r="D49" s="619"/>
      <c r="E49" s="619"/>
      <c r="F49" s="619"/>
      <c r="G49" s="620"/>
      <c r="H49" s="347"/>
    </row>
  </sheetData>
  <mergeCells count="5">
    <mergeCell ref="C17:D17"/>
    <mergeCell ref="C15:D15"/>
    <mergeCell ref="C11:D11"/>
    <mergeCell ref="A49:G49"/>
    <mergeCell ref="F2:H2"/>
  </mergeCells>
  <pageMargins left="0.70866141732283472" right="0.23622047244094491" top="0.27559055118110237" bottom="0.74803149606299213" header="0.31496062992125984" footer="0.31496062992125984"/>
  <pageSetup scale="94" firstPageNumber="55" orientation="portrait" useFirstPageNumber="1" r:id="rId1"/>
  <headerFooter>
    <oddFooter>&amp;CC.&amp;P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0"/>
  <sheetViews>
    <sheetView view="pageBreakPreview" zoomScaleNormal="100" zoomScaleSheetLayoutView="100" workbookViewId="0">
      <selection activeCell="L35" sqref="L35"/>
    </sheetView>
  </sheetViews>
  <sheetFormatPr defaultColWidth="9.109375" defaultRowHeight="13.2" x14ac:dyDescent="0.25"/>
  <cols>
    <col min="1" max="2" width="7.33203125" style="54" customWidth="1"/>
    <col min="3" max="3" width="1.6640625" style="180" customWidth="1"/>
    <col min="4" max="4" width="39.6640625" style="180" customWidth="1"/>
    <col min="5" max="5" width="6.5546875" style="180" customWidth="1"/>
    <col min="6" max="6" width="10.109375" style="180" customWidth="1"/>
    <col min="7" max="7" width="12.44140625" style="28" customWidth="1"/>
    <col min="8" max="8" width="12.88671875" style="180" customWidth="1"/>
    <col min="9" max="16384" width="9.109375" style="180"/>
  </cols>
  <sheetData>
    <row r="1" spans="1:8" x14ac:dyDescent="0.25">
      <c r="A1" s="79" t="str">
        <f>+Borehole!A1</f>
        <v>BLOUBERG LOCAL MUNICIPALITY</v>
      </c>
      <c r="B1" s="79"/>
    </row>
    <row r="2" spans="1:8" x14ac:dyDescent="0.25">
      <c r="A2" s="79" t="str">
        <f>+Borehole!A2</f>
        <v>PROJECT NO. BM06/22/23</v>
      </c>
      <c r="B2" s="79"/>
      <c r="F2" s="546"/>
      <c r="G2" s="546"/>
      <c r="H2" s="546"/>
    </row>
    <row r="3" spans="1:8" x14ac:dyDescent="0.25">
      <c r="A3" s="79" t="str">
        <f>+Borehole!A3</f>
        <v xml:space="preserve">CONSTRUCTION OF DANTZIG CRECHE </v>
      </c>
      <c r="B3" s="79"/>
    </row>
    <row r="5" spans="1:8" s="352" customFormat="1" ht="20.100000000000001" customHeight="1" x14ac:dyDescent="0.3">
      <c r="A5" s="342" t="s">
        <v>3</v>
      </c>
      <c r="B5" s="342" t="s">
        <v>246</v>
      </c>
      <c r="C5" s="348"/>
      <c r="D5" s="349" t="s">
        <v>4</v>
      </c>
      <c r="E5" s="349" t="s">
        <v>5</v>
      </c>
      <c r="F5" s="349" t="s">
        <v>6</v>
      </c>
      <c r="G5" s="350" t="s">
        <v>7</v>
      </c>
      <c r="H5" s="351" t="s">
        <v>8</v>
      </c>
    </row>
    <row r="6" spans="1:8" x14ac:dyDescent="0.25">
      <c r="A6" s="91"/>
      <c r="B6" s="91"/>
      <c r="C6" s="49"/>
      <c r="D6" s="35"/>
      <c r="E6" s="50"/>
      <c r="F6" s="50"/>
      <c r="G6" s="132"/>
      <c r="H6" s="35"/>
    </row>
    <row r="7" spans="1:8" x14ac:dyDescent="0.25">
      <c r="A7" s="91" t="s">
        <v>181</v>
      </c>
      <c r="B7" s="91"/>
      <c r="C7" s="51" t="s">
        <v>182</v>
      </c>
      <c r="D7" s="21"/>
      <c r="E7" s="21"/>
      <c r="F7" s="21"/>
      <c r="G7" s="133"/>
      <c r="H7" s="134"/>
    </row>
    <row r="8" spans="1:8" x14ac:dyDescent="0.25">
      <c r="A8" s="92"/>
      <c r="B8" s="92"/>
      <c r="C8" s="51"/>
      <c r="D8" s="21"/>
      <c r="E8" s="21"/>
      <c r="F8" s="21"/>
      <c r="G8" s="133"/>
      <c r="H8" s="134"/>
    </row>
    <row r="9" spans="1:8" x14ac:dyDescent="0.25">
      <c r="A9" s="92">
        <v>1</v>
      </c>
      <c r="B9" s="92"/>
      <c r="C9" s="51"/>
      <c r="D9" s="35" t="s">
        <v>183</v>
      </c>
      <c r="E9" s="21"/>
      <c r="F9" s="21"/>
      <c r="G9" s="133"/>
      <c r="H9" s="134"/>
    </row>
    <row r="10" spans="1:8" x14ac:dyDescent="0.25">
      <c r="A10" s="92"/>
      <c r="B10" s="92"/>
      <c r="C10" s="51"/>
      <c r="D10" s="21"/>
      <c r="E10" s="21"/>
      <c r="F10" s="21"/>
      <c r="G10" s="133"/>
      <c r="H10" s="134"/>
    </row>
    <row r="11" spans="1:8" ht="27" customHeight="1" x14ac:dyDescent="0.25">
      <c r="A11" s="93" t="s">
        <v>226</v>
      </c>
      <c r="B11" s="93"/>
      <c r="C11" s="621" t="s">
        <v>340</v>
      </c>
      <c r="D11" s="622"/>
      <c r="E11" s="2" t="s">
        <v>11</v>
      </c>
      <c r="F11" s="22">
        <v>60</v>
      </c>
      <c r="G11" s="525"/>
      <c r="H11" s="522"/>
    </row>
    <row r="12" spans="1:8" ht="15" customHeight="1" x14ac:dyDescent="0.25">
      <c r="A12" s="92"/>
      <c r="B12" s="92"/>
      <c r="C12" s="51"/>
      <c r="D12" s="21"/>
      <c r="E12" s="21"/>
      <c r="F12" s="21"/>
      <c r="G12" s="525"/>
      <c r="H12" s="523"/>
    </row>
    <row r="13" spans="1:8" ht="38.25" customHeight="1" x14ac:dyDescent="0.25">
      <c r="A13" s="93" t="s">
        <v>226</v>
      </c>
      <c r="B13" s="93"/>
      <c r="C13" s="611" t="s">
        <v>367</v>
      </c>
      <c r="D13" s="614"/>
      <c r="E13" s="22" t="s">
        <v>127</v>
      </c>
      <c r="F13" s="22">
        <v>1</v>
      </c>
      <c r="G13" s="525"/>
      <c r="H13" s="524"/>
    </row>
    <row r="14" spans="1:8" ht="14.25" customHeight="1" x14ac:dyDescent="0.25">
      <c r="A14" s="92"/>
      <c r="B14" s="92"/>
      <c r="C14" s="51"/>
      <c r="D14" s="21"/>
      <c r="E14" s="21"/>
      <c r="F14" s="21"/>
      <c r="G14" s="526"/>
      <c r="H14" s="134"/>
    </row>
    <row r="15" spans="1:8" ht="15" customHeight="1" x14ac:dyDescent="0.25">
      <c r="A15" s="92"/>
      <c r="B15" s="92"/>
      <c r="C15" s="51"/>
      <c r="D15" s="21"/>
      <c r="E15" s="21"/>
      <c r="F15" s="21"/>
      <c r="G15" s="133"/>
      <c r="H15" s="134"/>
    </row>
    <row r="16" spans="1:8" ht="15" customHeight="1" x14ac:dyDescent="0.25">
      <c r="A16" s="94"/>
      <c r="B16" s="94"/>
      <c r="C16" s="54"/>
      <c r="D16" s="55"/>
      <c r="E16" s="22"/>
      <c r="F16" s="22"/>
      <c r="G16" s="133"/>
      <c r="H16" s="134"/>
    </row>
    <row r="17" spans="1:8" ht="15" customHeight="1" x14ac:dyDescent="0.25">
      <c r="A17" s="94"/>
      <c r="B17" s="94"/>
      <c r="C17" s="54"/>
      <c r="D17" s="55"/>
      <c r="E17" s="22"/>
      <c r="F17" s="22"/>
      <c r="G17" s="133"/>
      <c r="H17" s="134"/>
    </row>
    <row r="18" spans="1:8" ht="15" customHeight="1" x14ac:dyDescent="0.25">
      <c r="A18" s="92"/>
      <c r="B18" s="92"/>
      <c r="C18" s="51"/>
      <c r="D18" s="21"/>
      <c r="E18" s="21"/>
      <c r="F18" s="21"/>
      <c r="G18" s="133"/>
      <c r="H18" s="134"/>
    </row>
    <row r="19" spans="1:8" ht="15" customHeight="1" x14ac:dyDescent="0.25">
      <c r="A19" s="92"/>
      <c r="B19" s="92"/>
      <c r="C19" s="51"/>
      <c r="D19" s="21"/>
      <c r="E19" s="21"/>
      <c r="F19" s="21"/>
      <c r="G19" s="133"/>
      <c r="H19" s="134"/>
    </row>
    <row r="20" spans="1:8" x14ac:dyDescent="0.25">
      <c r="A20" s="92"/>
      <c r="B20" s="92"/>
      <c r="C20" s="51"/>
      <c r="D20" s="21"/>
      <c r="E20" s="21"/>
      <c r="F20" s="21"/>
      <c r="G20" s="133"/>
      <c r="H20" s="134"/>
    </row>
    <row r="21" spans="1:8" ht="15" customHeight="1" x14ac:dyDescent="0.25">
      <c r="A21" s="94"/>
      <c r="B21" s="94"/>
      <c r="C21" s="54"/>
      <c r="D21" s="55"/>
      <c r="E21" s="22"/>
      <c r="F21" s="22"/>
      <c r="G21" s="133"/>
      <c r="H21" s="134"/>
    </row>
    <row r="22" spans="1:8" ht="15" customHeight="1" x14ac:dyDescent="0.25">
      <c r="A22" s="94"/>
      <c r="B22" s="94"/>
      <c r="C22" s="54"/>
      <c r="D22" s="55"/>
      <c r="E22" s="22"/>
      <c r="F22" s="22"/>
      <c r="G22" s="133"/>
      <c r="H22" s="134"/>
    </row>
    <row r="23" spans="1:8" ht="12.75" customHeight="1" x14ac:dyDescent="0.25">
      <c r="A23" s="94"/>
      <c r="B23" s="94"/>
      <c r="C23" s="54"/>
      <c r="D23" s="55"/>
      <c r="E23" s="22"/>
      <c r="F23" s="22"/>
      <c r="G23" s="133"/>
      <c r="H23" s="134"/>
    </row>
    <row r="24" spans="1:8" x14ac:dyDescent="0.25">
      <c r="A24" s="94"/>
      <c r="B24" s="94"/>
      <c r="C24" s="54"/>
      <c r="D24" s="55"/>
      <c r="E24" s="22"/>
      <c r="F24" s="22"/>
      <c r="G24" s="133"/>
      <c r="H24" s="134"/>
    </row>
    <row r="25" spans="1:8" x14ac:dyDescent="0.25">
      <c r="A25" s="94"/>
      <c r="B25" s="94"/>
      <c r="C25" s="54"/>
      <c r="D25" s="55"/>
      <c r="E25" s="22"/>
      <c r="F25" s="22"/>
      <c r="G25" s="133"/>
      <c r="H25" s="134"/>
    </row>
    <row r="26" spans="1:8" x14ac:dyDescent="0.25">
      <c r="A26" s="94"/>
      <c r="B26" s="94"/>
      <c r="C26" s="54"/>
      <c r="D26" s="55"/>
      <c r="E26" s="22"/>
      <c r="F26" s="22"/>
      <c r="G26" s="133"/>
      <c r="H26" s="134"/>
    </row>
    <row r="27" spans="1:8" x14ac:dyDescent="0.25">
      <c r="A27" s="154"/>
      <c r="B27" s="154"/>
      <c r="C27" s="54"/>
      <c r="D27" s="159"/>
      <c r="E27" s="160"/>
      <c r="F27" s="160"/>
      <c r="G27" s="161"/>
      <c r="H27" s="162"/>
    </row>
    <row r="28" spans="1:8" x14ac:dyDescent="0.25">
      <c r="A28" s="154"/>
      <c r="B28" s="154"/>
      <c r="C28" s="54"/>
      <c r="D28" s="159"/>
      <c r="E28" s="160"/>
      <c r="F28" s="160"/>
      <c r="G28" s="161"/>
      <c r="H28" s="162"/>
    </row>
    <row r="29" spans="1:8" x14ac:dyDescent="0.25">
      <c r="A29" s="154"/>
      <c r="B29" s="154"/>
      <c r="C29" s="54"/>
      <c r="D29" s="159"/>
      <c r="E29" s="160"/>
      <c r="F29" s="160"/>
      <c r="G29" s="161"/>
      <c r="H29" s="162"/>
    </row>
    <row r="30" spans="1:8" x14ac:dyDescent="0.25">
      <c r="A30" s="154"/>
      <c r="B30" s="154"/>
      <c r="C30" s="54"/>
      <c r="D30" s="159"/>
      <c r="E30" s="160"/>
      <c r="F30" s="160"/>
      <c r="G30" s="161"/>
      <c r="H30" s="162"/>
    </row>
    <row r="31" spans="1:8" x14ac:dyDescent="0.25">
      <c r="A31" s="154"/>
      <c r="B31" s="154"/>
      <c r="C31" s="54"/>
      <c r="D31" s="159"/>
      <c r="E31" s="160"/>
      <c r="F31" s="160"/>
      <c r="G31" s="161"/>
      <c r="H31" s="162"/>
    </row>
    <row r="32" spans="1:8" x14ac:dyDescent="0.25">
      <c r="A32" s="154"/>
      <c r="B32" s="154"/>
      <c r="C32" s="54"/>
      <c r="D32" s="159"/>
      <c r="E32" s="160"/>
      <c r="F32" s="160"/>
      <c r="G32" s="161"/>
      <c r="H32" s="162"/>
    </row>
    <row r="33" spans="1:8" x14ac:dyDescent="0.25">
      <c r="A33" s="154"/>
      <c r="B33" s="154"/>
      <c r="C33" s="54"/>
      <c r="D33" s="159"/>
      <c r="E33" s="160"/>
      <c r="F33" s="160"/>
      <c r="G33" s="161"/>
      <c r="H33" s="162"/>
    </row>
    <row r="34" spans="1:8" x14ac:dyDescent="0.25">
      <c r="A34" s="154"/>
      <c r="B34" s="154"/>
      <c r="C34" s="54"/>
      <c r="D34" s="159"/>
      <c r="E34" s="160"/>
      <c r="F34" s="160"/>
      <c r="G34" s="161"/>
      <c r="H34" s="162"/>
    </row>
    <row r="35" spans="1:8" x14ac:dyDescent="0.25">
      <c r="A35" s="154"/>
      <c r="B35" s="154"/>
      <c r="C35" s="54"/>
      <c r="D35" s="159"/>
      <c r="E35" s="160"/>
      <c r="F35" s="160"/>
      <c r="G35" s="161"/>
      <c r="H35" s="162"/>
    </row>
    <row r="36" spans="1:8" x14ac:dyDescent="0.25">
      <c r="A36" s="154"/>
      <c r="B36" s="154"/>
      <c r="C36" s="54"/>
      <c r="D36" s="159"/>
      <c r="E36" s="160"/>
      <c r="F36" s="160"/>
      <c r="G36" s="161"/>
      <c r="H36" s="162"/>
    </row>
    <row r="37" spans="1:8" x14ac:dyDescent="0.25">
      <c r="A37" s="154"/>
      <c r="B37" s="154"/>
      <c r="C37" s="54"/>
      <c r="D37" s="159"/>
      <c r="E37" s="160"/>
      <c r="F37" s="160"/>
      <c r="G37" s="161"/>
      <c r="H37" s="162"/>
    </row>
    <row r="38" spans="1:8" x14ac:dyDescent="0.25">
      <c r="A38" s="154"/>
      <c r="B38" s="154"/>
      <c r="C38" s="54"/>
      <c r="D38" s="159"/>
      <c r="E38" s="160"/>
      <c r="F38" s="160"/>
      <c r="G38" s="161"/>
      <c r="H38" s="162"/>
    </row>
    <row r="39" spans="1:8" x14ac:dyDescent="0.25">
      <c r="A39" s="154"/>
      <c r="B39" s="154"/>
      <c r="C39" s="54"/>
      <c r="D39" s="159"/>
      <c r="E39" s="160"/>
      <c r="F39" s="160"/>
      <c r="G39" s="161"/>
      <c r="H39" s="162"/>
    </row>
    <row r="40" spans="1:8" x14ac:dyDescent="0.25">
      <c r="A40" s="154"/>
      <c r="B40" s="154"/>
      <c r="C40" s="54"/>
      <c r="D40" s="159"/>
      <c r="E40" s="160"/>
      <c r="F40" s="160"/>
      <c r="G40" s="161"/>
      <c r="H40" s="162"/>
    </row>
    <row r="41" spans="1:8" x14ac:dyDescent="0.25">
      <c r="A41" s="154"/>
      <c r="B41" s="154"/>
      <c r="C41" s="54"/>
      <c r="D41" s="159"/>
      <c r="E41" s="160"/>
      <c r="F41" s="160"/>
      <c r="G41" s="161"/>
      <c r="H41" s="162"/>
    </row>
    <row r="42" spans="1:8" x14ac:dyDescent="0.25">
      <c r="A42" s="154"/>
      <c r="B42" s="154"/>
      <c r="C42" s="54"/>
      <c r="D42" s="159"/>
      <c r="E42" s="160"/>
      <c r="F42" s="160"/>
      <c r="G42" s="161"/>
      <c r="H42" s="162"/>
    </row>
    <row r="43" spans="1:8" x14ac:dyDescent="0.25">
      <c r="A43" s="94"/>
      <c r="B43" s="94"/>
      <c r="C43" s="54"/>
      <c r="D43" s="55"/>
      <c r="E43" s="22"/>
      <c r="F43" s="22"/>
      <c r="G43" s="133"/>
      <c r="H43" s="134"/>
    </row>
    <row r="44" spans="1:8" x14ac:dyDescent="0.25">
      <c r="A44" s="94"/>
      <c r="B44" s="94"/>
      <c r="C44" s="54"/>
      <c r="D44" s="55"/>
      <c r="E44" s="22"/>
      <c r="F44" s="22"/>
      <c r="G44" s="133"/>
      <c r="H44" s="134"/>
    </row>
    <row r="45" spans="1:8" x14ac:dyDescent="0.25">
      <c r="A45" s="94"/>
      <c r="B45" s="94"/>
      <c r="C45" s="54"/>
      <c r="D45" s="55"/>
      <c r="E45" s="22"/>
      <c r="F45" s="22"/>
      <c r="G45" s="133"/>
      <c r="H45" s="134"/>
    </row>
    <row r="46" spans="1:8" x14ac:dyDescent="0.25">
      <c r="A46" s="92"/>
      <c r="B46" s="92"/>
      <c r="C46" s="51"/>
      <c r="D46" s="21"/>
      <c r="E46" s="21"/>
      <c r="F46" s="21"/>
      <c r="G46" s="136"/>
      <c r="H46" s="134"/>
    </row>
    <row r="47" spans="1:8" x14ac:dyDescent="0.25">
      <c r="A47" s="92"/>
      <c r="B47" s="92"/>
      <c r="C47" s="51"/>
      <c r="D47" s="21"/>
      <c r="E47" s="21"/>
      <c r="F47" s="21"/>
      <c r="G47" s="136"/>
      <c r="H47" s="134"/>
    </row>
    <row r="48" spans="1:8" x14ac:dyDescent="0.25">
      <c r="A48" s="94"/>
      <c r="B48" s="94"/>
      <c r="C48" s="54"/>
      <c r="D48" s="55"/>
      <c r="E48" s="22"/>
      <c r="F48" s="22"/>
      <c r="G48" s="137"/>
      <c r="H48" s="138"/>
    </row>
    <row r="49" spans="1:8" x14ac:dyDescent="0.25">
      <c r="A49" s="335"/>
      <c r="B49" s="335"/>
      <c r="C49" s="54"/>
      <c r="D49" s="159"/>
      <c r="E49" s="160"/>
      <c r="F49" s="160"/>
      <c r="G49" s="353"/>
      <c r="H49" s="135"/>
    </row>
    <row r="50" spans="1:8" ht="20.100000000000001" customHeight="1" x14ac:dyDescent="0.25">
      <c r="A50" s="623" t="s">
        <v>223</v>
      </c>
      <c r="B50" s="624"/>
      <c r="C50" s="624"/>
      <c r="D50" s="624"/>
      <c r="E50" s="624"/>
      <c r="F50" s="624"/>
      <c r="G50" s="625"/>
      <c r="H50" s="354"/>
    </row>
  </sheetData>
  <mergeCells count="4">
    <mergeCell ref="C13:D13"/>
    <mergeCell ref="C11:D11"/>
    <mergeCell ref="A50:G50"/>
    <mergeCell ref="F2:H2"/>
  </mergeCells>
  <pageMargins left="0.70866141732283472" right="0.23622047244094491" top="0.51181102362204722" bottom="0.74803149606299213" header="0.31496062992125984" footer="0.31496062992125984"/>
  <pageSetup scale="85" firstPageNumber="56" orientation="portrait" useFirstPageNumber="1" r:id="rId1"/>
  <headerFooter>
    <oddFooter>&amp;CC.&amp;P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9"/>
  <sheetViews>
    <sheetView view="pageBreakPreview" zoomScaleNormal="100" zoomScaleSheetLayoutView="100" workbookViewId="0">
      <selection activeCell="L35" sqref="L35"/>
    </sheetView>
  </sheetViews>
  <sheetFormatPr defaultColWidth="9.109375" defaultRowHeight="24" customHeight="1" x14ac:dyDescent="0.25"/>
  <cols>
    <col min="1" max="1" width="5.6640625" style="181" customWidth="1"/>
    <col min="2" max="2" width="80" style="181" customWidth="1"/>
    <col min="3" max="3" width="9.109375" style="189"/>
    <col min="4" max="4" width="9.6640625" style="189" customWidth="1"/>
    <col min="5" max="16384" width="9.109375" style="181"/>
  </cols>
  <sheetData>
    <row r="1" spans="1:4" ht="18.75" customHeight="1" x14ac:dyDescent="0.25">
      <c r="A1" s="478" t="str">
        <f>+'jungle gym'!A1</f>
        <v>BLOUBERG LOCAL MUNICIPALITY</v>
      </c>
      <c r="B1" s="479"/>
      <c r="C1" s="480"/>
      <c r="D1" s="481"/>
    </row>
    <row r="2" spans="1:4" ht="18.75" customHeight="1" x14ac:dyDescent="0.25">
      <c r="A2" s="182" t="str">
        <f>+'jungle gym'!A2</f>
        <v>PROJECT NO. BM06/22/23</v>
      </c>
      <c r="B2" s="11"/>
      <c r="C2" s="12"/>
      <c r="D2" s="444"/>
    </row>
    <row r="3" spans="1:4" ht="16.5" customHeight="1" x14ac:dyDescent="0.25">
      <c r="A3" s="182" t="str">
        <f>+'jungle gym'!A3</f>
        <v xml:space="preserve">CONSTRUCTION OF DANTZIG CRECHE </v>
      </c>
      <c r="B3" s="10"/>
      <c r="C3" s="12"/>
      <c r="D3" s="444"/>
    </row>
    <row r="4" spans="1:4" ht="16.5" customHeight="1" x14ac:dyDescent="0.25">
      <c r="A4" s="182"/>
      <c r="B4" s="10"/>
      <c r="C4" s="12"/>
      <c r="D4" s="444"/>
    </row>
    <row r="5" spans="1:4" ht="20.25" customHeight="1" x14ac:dyDescent="0.25">
      <c r="A5" s="637" t="s">
        <v>130</v>
      </c>
      <c r="B5" s="638"/>
      <c r="C5" s="638"/>
      <c r="D5" s="639"/>
    </row>
    <row r="6" spans="1:4" ht="18" customHeight="1" x14ac:dyDescent="0.25">
      <c r="A6" s="183"/>
      <c r="B6" s="184"/>
      <c r="C6" s="642"/>
      <c r="D6" s="643"/>
    </row>
    <row r="7" spans="1:4" ht="27" customHeight="1" x14ac:dyDescent="0.25">
      <c r="A7" s="640" t="s">
        <v>3</v>
      </c>
      <c r="B7" s="648" t="s">
        <v>4</v>
      </c>
      <c r="C7" s="644" t="s">
        <v>233</v>
      </c>
      <c r="D7" s="645"/>
    </row>
    <row r="8" spans="1:4" ht="14.25" customHeight="1" x14ac:dyDescent="0.25">
      <c r="A8" s="641"/>
      <c r="B8" s="649"/>
      <c r="C8" s="646"/>
      <c r="D8" s="647"/>
    </row>
    <row r="9" spans="1:4" s="185" customFormat="1" ht="14.25" customHeight="1" x14ac:dyDescent="0.25">
      <c r="A9" s="634">
        <v>1</v>
      </c>
      <c r="B9" s="630" t="str">
        <f>'[2]1200'!B8</f>
        <v>GENERAL REQUIREMENTS AND PROVISION</v>
      </c>
      <c r="C9" s="626" t="s">
        <v>368</v>
      </c>
      <c r="D9" s="627"/>
    </row>
    <row r="10" spans="1:4" s="185" customFormat="1" ht="14.25" customHeight="1" x14ac:dyDescent="0.25">
      <c r="A10" s="635"/>
      <c r="B10" s="631"/>
      <c r="C10" s="628"/>
      <c r="D10" s="629"/>
    </row>
    <row r="11" spans="1:4" s="185" customFormat="1" ht="12.75" customHeight="1" x14ac:dyDescent="0.25">
      <c r="A11" s="634">
        <v>2</v>
      </c>
      <c r="B11" s="650" t="s">
        <v>185</v>
      </c>
      <c r="C11" s="626" t="s">
        <v>368</v>
      </c>
      <c r="D11" s="627"/>
    </row>
    <row r="12" spans="1:4" s="185" customFormat="1" ht="17.25" customHeight="1" x14ac:dyDescent="0.25">
      <c r="A12" s="635"/>
      <c r="B12" s="651" t="s">
        <v>185</v>
      </c>
      <c r="C12" s="628"/>
      <c r="D12" s="629"/>
    </row>
    <row r="13" spans="1:4" s="185" customFormat="1" ht="11.25" customHeight="1" x14ac:dyDescent="0.25">
      <c r="A13" s="634">
        <v>3</v>
      </c>
      <c r="B13" s="630" t="str">
        <f>'[2]Building Works'!B3</f>
        <v>BUILDING WORKS</v>
      </c>
      <c r="C13" s="626" t="s">
        <v>368</v>
      </c>
      <c r="D13" s="627"/>
    </row>
    <row r="14" spans="1:4" s="185" customFormat="1" ht="15.75" customHeight="1" x14ac:dyDescent="0.25">
      <c r="A14" s="635"/>
      <c r="B14" s="631"/>
      <c r="C14" s="628"/>
      <c r="D14" s="629"/>
    </row>
    <row r="15" spans="1:4" s="185" customFormat="1" ht="15" customHeight="1" x14ac:dyDescent="0.25">
      <c r="A15" s="634">
        <v>4</v>
      </c>
      <c r="B15" s="630" t="str">
        <f>[2]FURNITURE!B4</f>
        <v>FURNITURE</v>
      </c>
      <c r="C15" s="626" t="s">
        <v>368</v>
      </c>
      <c r="D15" s="627"/>
    </row>
    <row r="16" spans="1:4" s="185" customFormat="1" ht="13.5" customHeight="1" x14ac:dyDescent="0.25">
      <c r="A16" s="635"/>
      <c r="B16" s="631"/>
      <c r="C16" s="628"/>
      <c r="D16" s="629"/>
    </row>
    <row r="17" spans="1:4" s="185" customFormat="1" ht="12.75" customHeight="1" x14ac:dyDescent="0.25">
      <c r="A17" s="634">
        <v>5</v>
      </c>
      <c r="B17" s="630" t="str">
        <f>'[2]Welded Mesh Fence'!B5</f>
        <v>FENCING</v>
      </c>
      <c r="C17" s="626" t="s">
        <v>368</v>
      </c>
      <c r="D17" s="627"/>
    </row>
    <row r="18" spans="1:4" s="185" customFormat="1" ht="16.5" customHeight="1" x14ac:dyDescent="0.25">
      <c r="A18" s="635"/>
      <c r="B18" s="631"/>
      <c r="C18" s="628"/>
      <c r="D18" s="629"/>
    </row>
    <row r="19" spans="1:4" s="185" customFormat="1" ht="13.5" customHeight="1" x14ac:dyDescent="0.25">
      <c r="A19" s="634">
        <v>6</v>
      </c>
      <c r="B19" s="630" t="str">
        <f>'[2]Septic Tank'!B4</f>
        <v>SEPTIC TANKS</v>
      </c>
      <c r="C19" s="626" t="s">
        <v>368</v>
      </c>
      <c r="D19" s="627"/>
    </row>
    <row r="20" spans="1:4" s="185" customFormat="1" ht="15" customHeight="1" x14ac:dyDescent="0.25">
      <c r="A20" s="635"/>
      <c r="B20" s="631"/>
      <c r="C20" s="628"/>
      <c r="D20" s="629"/>
    </row>
    <row r="21" spans="1:4" s="185" customFormat="1" ht="13.5" customHeight="1" x14ac:dyDescent="0.25">
      <c r="A21" s="634">
        <v>7</v>
      </c>
      <c r="B21" s="630" t="str">
        <f>[2]Borehole!B4</f>
        <v xml:space="preserve"> INSTALLATION OF BOREHOLES, PUMP &amp; TANKS</v>
      </c>
      <c r="C21" s="626" t="s">
        <v>368</v>
      </c>
      <c r="D21" s="627"/>
    </row>
    <row r="22" spans="1:4" s="185" customFormat="1" ht="15" customHeight="1" x14ac:dyDescent="0.25">
      <c r="A22" s="635"/>
      <c r="B22" s="631"/>
      <c r="C22" s="628"/>
      <c r="D22" s="629"/>
    </row>
    <row r="23" spans="1:4" s="185" customFormat="1" ht="13.5" customHeight="1" x14ac:dyDescent="0.25">
      <c r="A23" s="634">
        <v>8</v>
      </c>
      <c r="B23" s="630" t="str">
        <f>'[2]Jungle Gym'!B4</f>
        <v xml:space="preserve"> INSTALLATION OF JUNGLE GYM</v>
      </c>
      <c r="C23" s="626" t="s">
        <v>368</v>
      </c>
      <c r="D23" s="627"/>
    </row>
    <row r="24" spans="1:4" s="185" customFormat="1" ht="17.25" customHeight="1" x14ac:dyDescent="0.25">
      <c r="A24" s="635"/>
      <c r="B24" s="631"/>
      <c r="C24" s="628"/>
      <c r="D24" s="629"/>
    </row>
    <row r="25" spans="1:4" ht="16.5" customHeight="1" x14ac:dyDescent="0.25">
      <c r="A25" s="632"/>
      <c r="B25" s="186"/>
      <c r="C25" s="626" t="s">
        <v>368</v>
      </c>
      <c r="D25" s="627"/>
    </row>
    <row r="26" spans="1:4" ht="15" customHeight="1" x14ac:dyDescent="0.25">
      <c r="A26" s="633"/>
      <c r="B26" s="187" t="s">
        <v>131</v>
      </c>
      <c r="C26" s="658"/>
      <c r="D26" s="659"/>
    </row>
    <row r="27" spans="1:4" ht="16.5" customHeight="1" x14ac:dyDescent="0.25">
      <c r="A27" s="636"/>
      <c r="B27" s="187"/>
      <c r="C27" s="658"/>
      <c r="D27" s="659"/>
    </row>
    <row r="28" spans="1:4" ht="35.25" customHeight="1" x14ac:dyDescent="0.25">
      <c r="A28" s="115"/>
      <c r="B28" s="461">
        <v>0.05</v>
      </c>
      <c r="C28" s="660" t="s">
        <v>368</v>
      </c>
      <c r="D28" s="661"/>
    </row>
    <row r="29" spans="1:4" ht="21.75" customHeight="1" x14ac:dyDescent="0.25">
      <c r="A29" s="632"/>
      <c r="B29" s="186"/>
      <c r="C29" s="527"/>
      <c r="D29" s="528"/>
    </row>
    <row r="30" spans="1:4" ht="12" customHeight="1" x14ac:dyDescent="0.25">
      <c r="A30" s="633"/>
      <c r="B30" s="187" t="s">
        <v>132</v>
      </c>
      <c r="C30" s="658" t="s">
        <v>368</v>
      </c>
      <c r="D30" s="659"/>
    </row>
    <row r="31" spans="1:4" ht="19.5" customHeight="1" x14ac:dyDescent="0.25">
      <c r="A31" s="632"/>
      <c r="B31" s="186"/>
      <c r="C31" s="527"/>
      <c r="D31" s="528"/>
    </row>
    <row r="32" spans="1:4" ht="14.25" customHeight="1" x14ac:dyDescent="0.25">
      <c r="A32" s="633"/>
      <c r="B32" s="190">
        <v>0.15</v>
      </c>
      <c r="C32" s="658" t="s">
        <v>368</v>
      </c>
      <c r="D32" s="659"/>
    </row>
    <row r="33" spans="1:4" ht="18.75" customHeight="1" x14ac:dyDescent="0.25">
      <c r="A33" s="632"/>
      <c r="B33" s="662" t="s">
        <v>136</v>
      </c>
      <c r="C33" s="626" t="s">
        <v>368</v>
      </c>
      <c r="D33" s="664"/>
    </row>
    <row r="34" spans="1:4" ht="21.75" customHeight="1" x14ac:dyDescent="0.25">
      <c r="A34" s="636"/>
      <c r="B34" s="663"/>
      <c r="C34" s="665"/>
      <c r="D34" s="666"/>
    </row>
    <row r="35" spans="1:4" ht="15" customHeight="1" x14ac:dyDescent="0.25">
      <c r="A35" s="632"/>
      <c r="B35" s="667"/>
      <c r="C35" s="668"/>
      <c r="D35" s="669"/>
    </row>
    <row r="36" spans="1:4" ht="13.5" hidden="1" customHeight="1" x14ac:dyDescent="0.25">
      <c r="A36" s="636"/>
      <c r="B36" s="670"/>
      <c r="C36" s="671"/>
      <c r="D36" s="672"/>
    </row>
    <row r="37" spans="1:4" ht="24" customHeight="1" x14ac:dyDescent="0.25">
      <c r="A37" s="632"/>
      <c r="B37" s="652" t="s">
        <v>133</v>
      </c>
      <c r="C37" s="653"/>
      <c r="D37" s="654"/>
    </row>
    <row r="38" spans="1:4" ht="29.25" customHeight="1" x14ac:dyDescent="0.25">
      <c r="A38" s="636"/>
      <c r="B38" s="655"/>
      <c r="C38" s="656"/>
      <c r="D38" s="657"/>
    </row>
    <row r="39" spans="1:4" ht="19.5" customHeight="1" x14ac:dyDescent="0.25">
      <c r="A39" s="188"/>
    </row>
  </sheetData>
  <mergeCells count="43">
    <mergeCell ref="C15:D16"/>
    <mergeCell ref="A37:A38"/>
    <mergeCell ref="A31:A32"/>
    <mergeCell ref="A33:A34"/>
    <mergeCell ref="A35:A36"/>
    <mergeCell ref="B37:D38"/>
    <mergeCell ref="C25:D27"/>
    <mergeCell ref="C28:D28"/>
    <mergeCell ref="B33:B34"/>
    <mergeCell ref="C33:D34"/>
    <mergeCell ref="B35:D36"/>
    <mergeCell ref="C30:D30"/>
    <mergeCell ref="C32:D32"/>
    <mergeCell ref="B19:B20"/>
    <mergeCell ref="B21:B22"/>
    <mergeCell ref="B23:B24"/>
    <mergeCell ref="A5:D5"/>
    <mergeCell ref="B15:B16"/>
    <mergeCell ref="A7:A8"/>
    <mergeCell ref="A9:A10"/>
    <mergeCell ref="A11:A12"/>
    <mergeCell ref="A13:A14"/>
    <mergeCell ref="A15:A16"/>
    <mergeCell ref="C6:D6"/>
    <mergeCell ref="B13:B14"/>
    <mergeCell ref="C13:D14"/>
    <mergeCell ref="C11:D12"/>
    <mergeCell ref="C7:D8"/>
    <mergeCell ref="B7:B8"/>
    <mergeCell ref="B11:B12"/>
    <mergeCell ref="B9:B10"/>
    <mergeCell ref="C9:D10"/>
    <mergeCell ref="A29:A30"/>
    <mergeCell ref="A17:A18"/>
    <mergeCell ref="A19:A20"/>
    <mergeCell ref="A21:A22"/>
    <mergeCell ref="A23:A24"/>
    <mergeCell ref="A25:A27"/>
    <mergeCell ref="C17:D18"/>
    <mergeCell ref="C19:D20"/>
    <mergeCell ref="C21:D22"/>
    <mergeCell ref="C23:D24"/>
    <mergeCell ref="B17:B18"/>
  </mergeCells>
  <pageMargins left="0.59055118110236227" right="0.19685039370078741" top="0.47244094488188981" bottom="0.74803149606299213" header="0.31496062992125984" footer="0.31496062992125984"/>
  <pageSetup scale="90" firstPageNumber="57" orientation="portrait" useFirstPageNumber="1" r:id="rId1"/>
  <headerFooter>
    <oddFooter>&amp;CC.&amp;P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1200</vt:lpstr>
      <vt:lpstr>1300</vt:lpstr>
      <vt:lpstr>Building Works</vt:lpstr>
      <vt:lpstr>FURNITURE</vt:lpstr>
      <vt:lpstr>Palisade Fence Gate</vt:lpstr>
      <vt:lpstr>Septic Tank</vt:lpstr>
      <vt:lpstr>Borehole</vt:lpstr>
      <vt:lpstr>jungle gym</vt:lpstr>
      <vt:lpstr>SUMMARY</vt:lpstr>
      <vt:lpstr>'1200'!Print_Area</vt:lpstr>
      <vt:lpstr>'1300'!Print_Area</vt:lpstr>
      <vt:lpstr>Borehole!Print_Area</vt:lpstr>
      <vt:lpstr>'Building Works'!Print_Area</vt:lpstr>
      <vt:lpstr>FURNITURE!Print_Area</vt:lpstr>
      <vt:lpstr>'jungle gym'!Print_Area</vt:lpstr>
      <vt:lpstr>'Palisade Fence Gate'!Print_Area</vt:lpstr>
      <vt:lpstr>'Septic Tank'!Print_Area</vt:lpstr>
      <vt:lpstr>SUMMARY!Print_Area</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muhlu</cp:lastModifiedBy>
  <cp:lastPrinted>2022-10-18T12:20:26Z</cp:lastPrinted>
  <dcterms:created xsi:type="dcterms:W3CDTF">2008-10-07T13:27:56Z</dcterms:created>
  <dcterms:modified xsi:type="dcterms:W3CDTF">2022-10-18T12:21:55Z</dcterms:modified>
</cp:coreProperties>
</file>